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5480" windowHeight="11640"/>
  </bookViews>
  <sheets>
    <sheet name="стр.1" sheetId="1" r:id="rId1"/>
    <sheet name="стр.2_3" sheetId="4" r:id="rId2"/>
    <sheet name="стр.4-7" sheetId="7" r:id="rId3"/>
  </sheets>
  <definedNames>
    <definedName name="_xlnm.Print_Titles" localSheetId="1">стр.2_3!$4:$4</definedName>
    <definedName name="_xlnm.Print_Area" localSheetId="0">стр.1!$A$1:$DD$45</definedName>
    <definedName name="_xlnm.Print_Area" localSheetId="1">стр.2_3!$A$1:$DD$76</definedName>
    <definedName name="_xlnm.Print_Area" localSheetId="2">'стр.4-7'!$A$1:$E$225</definedName>
  </definedNames>
  <calcPr calcId="125725"/>
</workbook>
</file>

<file path=xl/calcChain.xml><?xml version="1.0" encoding="utf-8"?>
<calcChain xmlns="http://schemas.openxmlformats.org/spreadsheetml/2006/main">
  <c r="E7" i="7"/>
  <c r="E8" l="1"/>
  <c r="E22"/>
  <c r="E20"/>
  <c r="E86"/>
  <c r="E88"/>
  <c r="E87"/>
  <c r="E29"/>
  <c r="E23"/>
  <c r="E199"/>
  <c r="E126"/>
  <c r="E127"/>
  <c r="E186" l="1"/>
  <c r="E181"/>
  <c r="E177"/>
  <c r="E176" s="1"/>
  <c r="E172"/>
  <c r="E171" s="1"/>
  <c r="E168"/>
  <c r="E167" s="1"/>
  <c r="E163"/>
  <c r="E151"/>
  <c r="E146"/>
  <c r="E143"/>
  <c r="E140"/>
  <c r="E139"/>
  <c r="E117" s="1"/>
  <c r="E136"/>
  <c r="E132"/>
  <c r="E123"/>
  <c r="E122" s="1"/>
  <c r="E119"/>
  <c r="E118" s="1"/>
  <c r="E113"/>
  <c r="E101"/>
  <c r="E95"/>
  <c r="E81"/>
  <c r="E80"/>
  <c r="E75"/>
  <c r="E74"/>
  <c r="E73" s="1"/>
  <c r="E68"/>
  <c r="E67"/>
  <c r="E51"/>
  <c r="E46"/>
  <c r="E45"/>
  <c r="E41"/>
  <c r="E24"/>
  <c r="E10"/>
  <c r="E180" l="1"/>
  <c r="E145"/>
  <c r="E131"/>
  <c r="E93"/>
  <c r="E5" l="1"/>
  <c r="BU44" i="4"/>
  <c r="BU62" l="1"/>
  <c r="BU7"/>
  <c r="BU5" s="1"/>
</calcChain>
</file>

<file path=xl/sharedStrings.xml><?xml version="1.0" encoding="utf-8"?>
<sst xmlns="http://schemas.openxmlformats.org/spreadsheetml/2006/main" count="385" uniqueCount="198">
  <si>
    <t>Наименование показателя</t>
  </si>
  <si>
    <t>из них:</t>
  </si>
  <si>
    <t>"</t>
  </si>
  <si>
    <t xml:space="preserve"> г.</t>
  </si>
  <si>
    <t>План финансово-хозяйственной деятельности</t>
  </si>
  <si>
    <t xml:space="preserve"> год</t>
  </si>
  <si>
    <t>Сумма</t>
  </si>
  <si>
    <t>I. Нефинансовые активы, всего:</t>
  </si>
  <si>
    <t>в том числе:</t>
  </si>
  <si>
    <t>2.2.1. по выданным авансам на услуги связи</t>
  </si>
  <si>
    <t>2.2.2. по выданным авансам на транспортные услуги</t>
  </si>
  <si>
    <t>2.2.4. по выданным авансам на услуги по содержанию имущества</t>
  </si>
  <si>
    <t>2.2.5. по выданным авансам на прочие услуги</t>
  </si>
  <si>
    <t>2.2.6. по выданным авансам на приобретение основных средств</t>
  </si>
  <si>
    <t>(подпись)</t>
  </si>
  <si>
    <t>(расшифровка подписи)</t>
  </si>
  <si>
    <t>УТВЕРЖДАЮ</t>
  </si>
  <si>
    <t>КОДЫ</t>
  </si>
  <si>
    <t>Дата</t>
  </si>
  <si>
    <t>по ОКПО</t>
  </si>
  <si>
    <t>по ОКЕИ</t>
  </si>
  <si>
    <t>Единица измерения: руб.</t>
  </si>
  <si>
    <t>Х</t>
  </si>
  <si>
    <t>Поступления, всего:</t>
  </si>
  <si>
    <t>Выплаты, всего:</t>
  </si>
  <si>
    <t>Справочно:</t>
  </si>
  <si>
    <t>Объем публичных обязательств, всего</t>
  </si>
  <si>
    <t>1.2.1. Общая балансовая стоимость особо ценного движимого имущества</t>
  </si>
  <si>
    <t>1.2.2. Остаточная стоимость особо ценного движимого имущества</t>
  </si>
  <si>
    <t>Бюджетные инвестиции</t>
  </si>
  <si>
    <t>Оплата труда и начисления на выплаты по оплате труда, всего</t>
  </si>
  <si>
    <t>Заработная плата</t>
  </si>
  <si>
    <t>Прочие выплаты</t>
  </si>
  <si>
    <t>Услуги связи</t>
  </si>
  <si>
    <t>Транспортные услуги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</si>
  <si>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</si>
  <si>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</si>
  <si>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</si>
  <si>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</si>
  <si>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>Увеличение стоимости основных средств</t>
  </si>
  <si>
    <t>Увеличение стоимости материальных запасов</t>
  </si>
  <si>
    <t>Оплата работ, услуг, всего</t>
  </si>
  <si>
    <t>(наименование должности лица, утверждающего документ)</t>
  </si>
  <si>
    <t>Форма по КФД</t>
  </si>
  <si>
    <t>3.2.2. по оплате услуг связи</t>
  </si>
  <si>
    <t>3.2.3. по оплате транспортных услуг</t>
  </si>
  <si>
    <t>3.2.4. по оплате коммунальных услуг</t>
  </si>
  <si>
    <t>3.2.5. по оплате услуг по содержанию имущества</t>
  </si>
  <si>
    <t>3.2.6. по оплате прочих услуг</t>
  </si>
  <si>
    <t>3.2.7. по приобретению основных средств</t>
  </si>
  <si>
    <t>3.3.2. по оплате услуг связи</t>
  </si>
  <si>
    <t>3.3.3. по оплате транспортных услуг</t>
  </si>
  <si>
    <t>3.3.4. по оплате коммунальных услуг</t>
  </si>
  <si>
    <t>3.3.5. по оплате услуг по содержанию имущества</t>
  </si>
  <si>
    <t>3.3.6. по оплате прочих услуг</t>
  </si>
  <si>
    <t>3.3.7. по приобретению основных средств</t>
  </si>
  <si>
    <t>Планируемый остаток средств на начало планируемого года</t>
  </si>
  <si>
    <t>Планируемый остаток средств на конец планируемого года</t>
  </si>
  <si>
    <t>Социальное обеспечение, всего</t>
  </si>
  <si>
    <t>Пособия по социальной помощи населению</t>
  </si>
  <si>
    <t>Прочие расходы</t>
  </si>
  <si>
    <t>Приложение</t>
  </si>
  <si>
    <t>на 20</t>
  </si>
  <si>
    <t>ИНН/КПП</t>
  </si>
  <si>
    <t>Адрес фактического местонахождения</t>
  </si>
  <si>
    <t>1.3. Перечень услуг (работ), осуществляемых на платной основе:</t>
  </si>
  <si>
    <t>2.3.3. по выданным авансам на коммунальные услуги</t>
  </si>
  <si>
    <t>2.2.7. по выданным авансам на приобретение нематериальных активов</t>
  </si>
  <si>
    <t>2.2.9. по выданным авансам на приобретение материальных запасов</t>
  </si>
  <si>
    <t>2.2.10. по выданным авансам на прочие расходы</t>
  </si>
  <si>
    <t>2.3. Дебиторская задолженность по выданным авансам за счет доходов, полученных от платной и иной приносящей доход деятельности, всего:</t>
  </si>
  <si>
    <t>2.3.1. по выданным авансам на услуги связи</t>
  </si>
  <si>
    <t>2.3.2. по выданным авансам на транспортные услуги</t>
  </si>
  <si>
    <t>2.3.4. по выданным авансам на услуги по содержанию имущества</t>
  </si>
  <si>
    <t>2.3.5. по выданным авансам на прочие услуги</t>
  </si>
  <si>
    <t>2.3.6. по выданным авансам на приобретение основных средств</t>
  </si>
  <si>
    <t>2.3.7. по выданным авансам на приобретение нематериальных активов</t>
  </si>
  <si>
    <t>2.3.9. по выданным авансам на приобретение материальных запасов</t>
  </si>
  <si>
    <t>2.3.10. по выданным авансам на прочие расходы</t>
  </si>
  <si>
    <t>3.1. Просроченная кредиторская задолженность</t>
  </si>
  <si>
    <t>3.2.8. по приобретению нематериальных активов</t>
  </si>
  <si>
    <t>3.2.10. по приобретению материальных запасов</t>
  </si>
  <si>
    <t>3.2.11. по оплате прочих расходов</t>
  </si>
  <si>
    <t>3.2.12. по платежам в бюджет</t>
  </si>
  <si>
    <t>3.2.13. по прочим расчетам с кредиторами</t>
  </si>
  <si>
    <t>3.3. Кредиторская задолженность по расчетам с поставщиками и подрядчиками за счет доходов, полученных от платной и иной приносящей доход деятельности, всего:</t>
  </si>
  <si>
    <t>3.2.1. по начислениям на выплаты по оплате труда</t>
  </si>
  <si>
    <t>3.3.1. по начислениям на выплаты по оплате труда</t>
  </si>
  <si>
    <t>3.3.8. по приобретению нематериальных активов</t>
  </si>
  <si>
    <t>3.3.10. по приобретению материальных запасов</t>
  </si>
  <si>
    <t>3.3.11. по оплате прочих расходов</t>
  </si>
  <si>
    <t>3.3.12. по платежам в бюджет</t>
  </si>
  <si>
    <t>3.3.13. по прочим расчетам с кредиторами</t>
  </si>
  <si>
    <t>Всего</t>
  </si>
  <si>
    <t>Поступления от иной приносящей доход деятельности, всего:</t>
  </si>
  <si>
    <t>Поступления от реализации ценных бумаг</t>
  </si>
  <si>
    <t>Пенсии, пособия, выплачиваемые организациями сектора государственного управления</t>
  </si>
  <si>
    <t>к Порядку составления и утверждения плана</t>
  </si>
  <si>
    <t xml:space="preserve">финансово-хозяйственной деятельности </t>
  </si>
  <si>
    <t>II. Финансовые активы, всего</t>
  </si>
  <si>
    <t>III. Обязательства, всего</t>
  </si>
  <si>
    <t>2.3.8. по выданным авансам на приобретение непроизведенных активов</t>
  </si>
  <si>
    <t>2.2.8. по выданным авансам на приобретение непроизведенных активов</t>
  </si>
  <si>
    <t>3.2.9. по приобретению непроизведенных активов</t>
  </si>
  <si>
    <t>3.3.9. по приобретению непроизведенных активов</t>
  </si>
  <si>
    <t>2.2.3. по выданным авансам на коммунальные услуги</t>
  </si>
  <si>
    <t>Наименование органа, осуществляющего</t>
  </si>
  <si>
    <t>функции и полномочия учредителя</t>
  </si>
  <si>
    <t>учреждения (подразделения)</t>
  </si>
  <si>
    <t>муниципальных,бюджетных и автономных</t>
  </si>
  <si>
    <t xml:space="preserve">учреждений, находящихся в ведении </t>
  </si>
  <si>
    <t>Управления образования города Пензы</t>
  </si>
  <si>
    <t>Наименование муниципального</t>
  </si>
  <si>
    <t>бюджетного (автономного)</t>
  </si>
  <si>
    <t>муниципального бюджетного (автономного)</t>
  </si>
  <si>
    <t>1.1. Цели деятельности муниципального бюджетного(автономного) учреждения (подразделения):</t>
  </si>
  <si>
    <t>1.2. Виды деятельности муниципального бюджетного(автономного) учреждения (подразделения):</t>
  </si>
  <si>
    <t xml:space="preserve">II. Показатели финансового состояния учреждения </t>
  </si>
  <si>
    <t>1.1. Общая балансовая стоимость недвижимого муниципального имущества, всего</t>
  </si>
  <si>
    <t>1.1.2. Стоимость имущества, приобретенного муниципальным бюджетным(автономным) учреждением (подразделением) за счет выделенных собственником имущества учреждения средств</t>
  </si>
  <si>
    <t>1.1.3. Стоимость имущества, приобретенного муниципальным бюджетным(автономным) учреждением (подразделением) за счет доходов, полученных от платной и иной приносящей доход деятельности</t>
  </si>
  <si>
    <t>1.1.4. Остаточная стоимость недвижимого муниципального имущества</t>
  </si>
  <si>
    <t>1.2. Общая балансовая стоимость движимого муниципального имущества, всего</t>
  </si>
  <si>
    <t>2.1. Дебиторская задолженность по доходам, полученным за счет средств бюджета города Пензы</t>
  </si>
  <si>
    <t>2.2. Дебиторская задолженность по выданным авансам, полученным за счет средств бюджета города Пензы, всего:</t>
  </si>
  <si>
    <t>3.2. Кредиторская задолженность по расчетам с поставщиками и подрядчиками за счет средств бюджета города Пензы, всего:</t>
  </si>
  <si>
    <t xml:space="preserve">I. Сведения о деятельности муниципального (автономного) бюджетного учреждения </t>
  </si>
  <si>
    <t>1.1.1. Стоимость имущества, закрепленного собственником имущества за муниципальным бюджетным (автономным) учреждением  на праве оперативного управления</t>
  </si>
  <si>
    <t>III. Показатели по поступлениям и выплатам учреждения</t>
  </si>
  <si>
    <t>Код дополнительной классификации</t>
  </si>
  <si>
    <t>Код региональной классификации</t>
  </si>
  <si>
    <t>Код по бюджетной классификации операции сектора государственного управления</t>
  </si>
  <si>
    <t>Субсидии на выполнении муниципального задания</t>
  </si>
  <si>
    <t>Субсидии на иные цели</t>
  </si>
  <si>
    <t>Поступления от оказания муниципальным бюджетным (автономным) учреждением  (подразделением) услуг (выполнения работ) , предоставление которых для физических и юридических лиц осуществляется на платной основе, всего</t>
  </si>
  <si>
    <t>Начисления на выплаты по оплате труда</t>
  </si>
  <si>
    <t xml:space="preserve">Поступление нефинансовых активов, всего </t>
  </si>
  <si>
    <t>05.01.612</t>
  </si>
  <si>
    <t>04.02.000</t>
  </si>
  <si>
    <t>Руководитель муниципального бюджетного</t>
  </si>
  <si>
    <t>(автономного) учреждения (подразделения)</t>
  </si>
  <si>
    <t>(уполномоченное лицо)</t>
  </si>
  <si>
    <t>Заместитель руководителя муниципального бюджетного</t>
  </si>
  <si>
    <t>(автономного) учреждения (подразделения) по</t>
  </si>
  <si>
    <t>финансовым вопросам</t>
  </si>
  <si>
    <t>Начальник Управления образования города Пензы</t>
  </si>
  <si>
    <t>Ю. А. Голодяев</t>
  </si>
  <si>
    <t>13716639</t>
  </si>
  <si>
    <t>5837019180/583701001</t>
  </si>
  <si>
    <t>Управление образования города  Пензы</t>
  </si>
  <si>
    <t>440031, г. Пенза, ул. Кижеватова, д.7</t>
  </si>
  <si>
    <t>Охрана жизни и укрепление физического и психического здоровья детей, обеспечение позновательно-речевого, социально-личностного, художественно-эстетического и физического развития детей. Обеспечение воспитанников качественными платными услугами и, как следствие, повышение конкурентноспособности учреждения и его экономической эффективности.</t>
  </si>
  <si>
    <t>Образовательная. Лицензия серия РО № 045104 от 25.05.2012г. Действительна: бессрочно.</t>
  </si>
  <si>
    <t>родительская плата</t>
  </si>
  <si>
    <t>дополнительные платные услуги</t>
  </si>
  <si>
    <t>(автономного) учреждения (подразделения)                                                                                  Т. А. Горшкова</t>
  </si>
  <si>
    <t>Главный бухгалтер муниципального бюджетного                                                                         И. О. Строганова</t>
  </si>
  <si>
    <t>Исполнитель                                                                                                                                 И. О. Строганова</t>
  </si>
  <si>
    <t>тел. 31-41-35</t>
  </si>
  <si>
    <t xml:space="preserve">Субсидии бюджетным учреждениям на иные цели </t>
  </si>
  <si>
    <t>05.01.611</t>
  </si>
  <si>
    <t>Звездочка, Кисточка, Веселый язычок, Гимнастика здоровья, Каельки, По дороге к школе, Букварик</t>
  </si>
  <si>
    <t>Рсходы на создание условий для предоставления общедоступного и бесплатного дошкольного образования, содержание, присмотр и уход за детьми в дошкольных учреждениях</t>
  </si>
  <si>
    <t>Питание сотрудников</t>
  </si>
  <si>
    <t>S353</t>
  </si>
  <si>
    <t>Расходы на создание условий предоставления общедоступного и бесплатного дошкольного образования содержание, присмотр и уход за детьми в дошкольных образовательных учреждениях</t>
  </si>
  <si>
    <t>Расходы на приведение зданий и сооружений, территории и материаально-технической базы дошкольных образовательных учреждений в соответствии с современными нормами и требованиями</t>
  </si>
  <si>
    <t>Расходы на мероприятия по выполнению наказов избирателей,поступивших депутатов Пензеской городской Думы по учреждениям образования</t>
  </si>
  <si>
    <t>Исполнение судебных решений</t>
  </si>
  <si>
    <t>Расходы на организацию дотационного, бесплатного и льготного питания дошкольников</t>
  </si>
  <si>
    <t>Приносящая доход деятельность (собственные доходы учреждения)</t>
  </si>
  <si>
    <t>Муниципальное бюджетное дошкольное образовательное учреждение детский сад № 59 г. Пензы "Росинка"</t>
  </si>
  <si>
    <t>января</t>
  </si>
  <si>
    <t>Рсходы на повышение оплаты труда работникам бюджетной сферы за счет средств местного бюджета</t>
  </si>
  <si>
    <t>121017105М</t>
  </si>
  <si>
    <t>Рсходы на повышение оплаты труда работникам бюджетной сферы за счет средств  бюджета Пензенской области</t>
  </si>
  <si>
    <t>121017105R</t>
  </si>
  <si>
    <t>01</t>
  </si>
  <si>
    <t>10</t>
  </si>
  <si>
    <t>19</t>
  </si>
  <si>
    <t>01.01.2019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</si>
  <si>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</si>
  <si>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05.10.611</t>
  </si>
  <si>
    <t>Увеличение стоимости прочих оборотных запасов (материалов)</t>
  </si>
  <si>
    <t>Социальные пособия и компенсации персоналу в денежной форме</t>
  </si>
  <si>
    <t>Расходы на повышение оплаты труда работников бюджетной сферы в связи с увеличением минимального размера оплаты труда за счет средств местного бюджета</t>
  </si>
  <si>
    <t>12101Z1053</t>
  </si>
  <si>
    <t>Рсходы на повышение оплаты труда работникам бюджетной сферыв связи с увеличением минимального размера оплаты труда за счет средств бюджета Пензенской области</t>
  </si>
  <si>
    <t>Субвенция бюджетам городских округов на исполнение отдельных государственных полнмочий Пензенской области в сфере образования по финансированию муниципальных дошкольных образовательных организаций и муниципальных общеобразовательных организаций</t>
  </si>
  <si>
    <t>Субвенция на исполнение отдельных государственных полномочий в сфере образования по финансированию муниципальных дошкольных образовательных организаций и муниципальных общеобразовательных организаций</t>
  </si>
  <si>
    <t>Увеличение стоимости продуктов питания</t>
  </si>
  <si>
    <t>Расходы на проведениемероприятий по антитеррористической защищенности муниципальных образовательных учреждений</t>
  </si>
  <si>
    <t>Услуги, работы для целей капитальных вложений</t>
  </si>
  <si>
    <t>Штрафы за нарушение законодательства о налогах и сборах, законодательства о страховых взносах</t>
  </si>
  <si>
    <t>Увеличение стоимости строительных материалов</t>
  </si>
  <si>
    <t>Увеличение стоимости мягкого инвентаря</t>
  </si>
  <si>
    <t>05.10.612</t>
  </si>
  <si>
    <t>Субвенция на исполнение отдельных государственных полномочий Пензенской области по осуществлению денежных выплат молодым специалистам (педагогоическим работникам) муниципальных дошкольных образовательных организаций. Общеобразовательных оргаизаций и образовательных организаций дополнительного образования</t>
  </si>
</sst>
</file>

<file path=xl/styles.xml><?xml version="1.0" encoding="utf-8"?>
<styleSheet xmlns="http://schemas.openxmlformats.org/spreadsheetml/2006/main">
  <fonts count="2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4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  <xf numFmtId="0" fontId="2" fillId="0" borderId="0" xfId="0" applyFont="1" applyAlignment="1">
      <alignment horizontal="justify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2" fillId="0" borderId="0" xfId="0" applyFont="1" applyBorder="1"/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49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wrapText="1"/>
    </xf>
    <xf numFmtId="49" fontId="2" fillId="0" borderId="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 wrapText="1" indent="2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wrapText="1" indent="4"/>
    </xf>
    <xf numFmtId="0" fontId="2" fillId="0" borderId="1" xfId="0" applyFont="1" applyBorder="1" applyAlignment="1">
      <alignment horizontal="left" wrapText="1" indent="3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15" xfId="0" applyNumberFormat="1" applyFont="1" applyFill="1" applyBorder="1" applyAlignment="1">
      <alignment horizontal="left"/>
    </xf>
    <xf numFmtId="49" fontId="5" fillId="0" borderId="15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49" fontId="2" fillId="0" borderId="15" xfId="0" applyNumberFormat="1" applyFont="1" applyBorder="1" applyAlignment="1">
      <alignment horizontal="left"/>
    </xf>
    <xf numFmtId="49" fontId="2" fillId="0" borderId="2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49" fontId="5" fillId="0" borderId="15" xfId="0" applyNumberFormat="1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 indent="2"/>
    </xf>
    <xf numFmtId="0" fontId="2" fillId="0" borderId="16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9" xfId="0" applyFont="1" applyBorder="1" applyAlignment="1">
      <alignment horizontal="center"/>
    </xf>
    <xf numFmtId="0" fontId="13" fillId="0" borderId="0" xfId="2" applyFont="1" applyAlignment="1">
      <alignment vertical="top" wrapText="1"/>
    </xf>
    <xf numFmtId="0" fontId="14" fillId="0" borderId="0" xfId="2" applyFont="1" applyBorder="1" applyAlignment="1">
      <alignment horizontal="center" vertical="top" wrapText="1"/>
    </xf>
    <xf numFmtId="0" fontId="13" fillId="0" borderId="0" xfId="2" applyFont="1" applyBorder="1" applyAlignment="1">
      <alignment vertical="top" wrapText="1"/>
    </xf>
    <xf numFmtId="0" fontId="8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vertical="top" wrapText="1"/>
    </xf>
    <xf numFmtId="0" fontId="1" fillId="0" borderId="4" xfId="2" applyFont="1" applyBorder="1" applyAlignment="1">
      <alignment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right" vertical="top" wrapText="1"/>
    </xf>
    <xf numFmtId="0" fontId="8" fillId="0" borderId="9" xfId="2" applyFont="1" applyBorder="1" applyAlignment="1">
      <alignment vertical="top" wrapText="1"/>
    </xf>
    <xf numFmtId="0" fontId="8" fillId="0" borderId="8" xfId="2" applyFont="1" applyBorder="1" applyAlignment="1">
      <alignment wrapText="1"/>
    </xf>
    <xf numFmtId="0" fontId="17" fillId="0" borderId="8" xfId="2" applyFont="1" applyBorder="1" applyAlignment="1">
      <alignment vertical="top" wrapText="1"/>
    </xf>
    <xf numFmtId="0" fontId="14" fillId="0" borderId="4" xfId="2" applyFont="1" applyBorder="1" applyAlignment="1">
      <alignment horizontal="center" vertical="top" wrapText="1"/>
    </xf>
    <xf numFmtId="0" fontId="15" fillId="0" borderId="4" xfId="2" applyFont="1" applyBorder="1" applyAlignment="1">
      <alignment vertical="top" wrapText="1"/>
    </xf>
    <xf numFmtId="0" fontId="14" fillId="0" borderId="9" xfId="2" applyFont="1" applyBorder="1" applyAlignment="1">
      <alignment horizontal="right" vertical="top" wrapText="1"/>
    </xf>
    <xf numFmtId="0" fontId="16" fillId="0" borderId="8" xfId="2" applyFont="1" applyBorder="1" applyAlignment="1">
      <alignment wrapText="1"/>
    </xf>
    <xf numFmtId="0" fontId="18" fillId="0" borderId="4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right" vertical="top" wrapText="1"/>
    </xf>
    <xf numFmtId="0" fontId="11" fillId="0" borderId="8" xfId="2" applyFont="1" applyBorder="1" applyAlignment="1">
      <alignment vertical="top" wrapText="1"/>
    </xf>
    <xf numFmtId="0" fontId="1" fillId="0" borderId="4" xfId="2" applyFont="1" applyBorder="1"/>
    <xf numFmtId="0" fontId="1" fillId="0" borderId="4" xfId="2" applyFont="1" applyBorder="1" applyAlignment="1">
      <alignment wrapText="1"/>
    </xf>
    <xf numFmtId="0" fontId="8" fillId="0" borderId="4" xfId="2" applyFont="1" applyBorder="1" applyAlignment="1">
      <alignment horizontal="center" wrapText="1"/>
    </xf>
    <xf numFmtId="0" fontId="8" fillId="0" borderId="4" xfId="2" applyFont="1" applyBorder="1" applyAlignment="1">
      <alignment vertical="top" wrapText="1"/>
    </xf>
    <xf numFmtId="0" fontId="11" fillId="0" borderId="8" xfId="2" applyFont="1" applyBorder="1" applyAlignment="1">
      <alignment vertical="top"/>
    </xf>
    <xf numFmtId="0" fontId="18" fillId="0" borderId="9" xfId="2" applyFont="1" applyBorder="1" applyAlignment="1">
      <alignment horizontal="right" vertical="top" wrapText="1"/>
    </xf>
    <xf numFmtId="16" fontId="14" fillId="0" borderId="4" xfId="2" applyNumberFormat="1" applyFont="1" applyBorder="1" applyAlignment="1">
      <alignment horizontal="center" vertical="top" wrapText="1"/>
    </xf>
    <xf numFmtId="0" fontId="16" fillId="0" borderId="8" xfId="2" applyFont="1" applyBorder="1" applyAlignment="1">
      <alignment vertical="top" wrapText="1"/>
    </xf>
    <xf numFmtId="0" fontId="18" fillId="0" borderId="4" xfId="2" applyFont="1" applyBorder="1" applyAlignment="1">
      <alignment horizontal="center" wrapText="1"/>
    </xf>
    <xf numFmtId="0" fontId="9" fillId="0" borderId="4" xfId="2" applyFont="1" applyBorder="1" applyAlignment="1">
      <alignment horizontal="center" wrapText="1"/>
    </xf>
    <xf numFmtId="0" fontId="15" fillId="0" borderId="4" xfId="2" applyFont="1" applyBorder="1"/>
    <xf numFmtId="0" fontId="18" fillId="0" borderId="8" xfId="2" applyFont="1" applyBorder="1" applyAlignment="1">
      <alignment vertical="top" wrapText="1"/>
    </xf>
    <xf numFmtId="0" fontId="19" fillId="0" borderId="4" xfId="2" applyFont="1" applyBorder="1" applyAlignment="1">
      <alignment vertical="top" wrapText="1"/>
    </xf>
    <xf numFmtId="0" fontId="12" fillId="0" borderId="8" xfId="2" applyFont="1" applyBorder="1" applyAlignment="1">
      <alignment vertical="top" wrapText="1"/>
    </xf>
    <xf numFmtId="0" fontId="11" fillId="0" borderId="10" xfId="2" applyFont="1" applyBorder="1" applyAlignment="1">
      <alignment vertical="top" wrapText="1"/>
    </xf>
    <xf numFmtId="0" fontId="1" fillId="0" borderId="11" xfId="2" applyFont="1" applyBorder="1" applyAlignment="1">
      <alignment vertical="top" wrapText="1"/>
    </xf>
    <xf numFmtId="0" fontId="8" fillId="0" borderId="11" xfId="2" applyFont="1" applyBorder="1" applyAlignment="1">
      <alignment horizontal="center" vertical="top" wrapText="1"/>
    </xf>
    <xf numFmtId="0" fontId="8" fillId="0" borderId="12" xfId="2" applyFont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D45"/>
  <sheetViews>
    <sheetView tabSelected="1" view="pageBreakPreview" zoomScaleSheetLayoutView="100" workbookViewId="0">
      <selection activeCell="FM24" sqref="FM24"/>
    </sheetView>
  </sheetViews>
  <sheetFormatPr defaultColWidth="0.85546875" defaultRowHeight="15"/>
  <cols>
    <col min="1" max="107" width="0.85546875" style="1"/>
    <col min="108" max="108" width="2.28515625" style="1" customWidth="1"/>
    <col min="109" max="16384" width="0.85546875" style="1"/>
  </cols>
  <sheetData>
    <row r="1" spans="1:108" s="2" customFormat="1" ht="11.25" customHeight="1">
      <c r="BS1" s="2" t="s">
        <v>61</v>
      </c>
    </row>
    <row r="2" spans="1:108" s="2" customFormat="1" ht="11.25" customHeight="1">
      <c r="BS2" s="9" t="s">
        <v>97</v>
      </c>
    </row>
    <row r="3" spans="1:108" s="2" customFormat="1" ht="11.25" customHeight="1">
      <c r="BS3" s="2" t="s">
        <v>98</v>
      </c>
    </row>
    <row r="4" spans="1:108" s="2" customFormat="1" ht="11.25" customHeight="1">
      <c r="BS4" s="9" t="s">
        <v>109</v>
      </c>
    </row>
    <row r="5" spans="1:108" s="2" customFormat="1" ht="11.25" customHeight="1">
      <c r="BS5" s="9" t="s">
        <v>110</v>
      </c>
    </row>
    <row r="6" spans="1:108" s="2" customFormat="1" ht="11.25" customHeight="1">
      <c r="BS6" s="9" t="s">
        <v>111</v>
      </c>
    </row>
    <row r="7" spans="1:108">
      <c r="N7" s="2"/>
    </row>
    <row r="8" spans="1:108">
      <c r="BE8" s="46" t="s">
        <v>16</v>
      </c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</row>
    <row r="9" spans="1:108">
      <c r="BE9" s="47" t="s">
        <v>145</v>
      </c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</row>
    <row r="10" spans="1:108" s="2" customFormat="1" ht="12">
      <c r="BE10" s="44" t="s">
        <v>42</v>
      </c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</row>
    <row r="11" spans="1:108"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9" t="s">
        <v>146</v>
      </c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</row>
    <row r="12" spans="1:108" s="2" customFormat="1" ht="12">
      <c r="BE12" s="45" t="s">
        <v>14</v>
      </c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 t="s">
        <v>15</v>
      </c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</row>
    <row r="13" spans="1:108">
      <c r="BM13" s="11" t="s">
        <v>2</v>
      </c>
      <c r="BN13" s="53" t="s">
        <v>178</v>
      </c>
      <c r="BO13" s="53"/>
      <c r="BP13" s="53"/>
      <c r="BQ13" s="53"/>
      <c r="BR13" s="1" t="s">
        <v>2</v>
      </c>
      <c r="BU13" s="53" t="s">
        <v>172</v>
      </c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4">
        <v>20</v>
      </c>
      <c r="CN13" s="54"/>
      <c r="CO13" s="54"/>
      <c r="CP13" s="54"/>
      <c r="CQ13" s="55" t="s">
        <v>179</v>
      </c>
      <c r="CR13" s="55"/>
      <c r="CS13" s="55"/>
      <c r="CT13" s="55"/>
      <c r="CU13" s="1" t="s">
        <v>3</v>
      </c>
    </row>
    <row r="14" spans="1:108">
      <c r="CY14" s="8"/>
    </row>
    <row r="15" spans="1:108" ht="16.5">
      <c r="A15" s="50" t="s">
        <v>4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</row>
    <row r="16" spans="1:108" s="12" customFormat="1" ht="16.5">
      <c r="AJ16" s="13"/>
      <c r="AM16" s="13"/>
      <c r="AV16" s="14"/>
      <c r="AW16" s="14"/>
      <c r="AX16" s="14"/>
      <c r="BA16" s="14" t="s">
        <v>62</v>
      </c>
      <c r="BB16" s="51" t="s">
        <v>179</v>
      </c>
      <c r="BC16" s="51"/>
      <c r="BD16" s="51"/>
      <c r="BE16" s="51"/>
      <c r="BF16" s="12" t="s">
        <v>5</v>
      </c>
    </row>
    <row r="18" spans="1:108">
      <c r="CO18" s="49" t="s">
        <v>17</v>
      </c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</row>
    <row r="19" spans="1:108" ht="15" customHeight="1">
      <c r="CM19" s="11" t="s">
        <v>43</v>
      </c>
      <c r="CO19" s="56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8"/>
    </row>
    <row r="20" spans="1:108" ht="15" customHeight="1">
      <c r="AJ20" s="3"/>
      <c r="AK20" s="4" t="s">
        <v>2</v>
      </c>
      <c r="AL20" s="52" t="s">
        <v>177</v>
      </c>
      <c r="AM20" s="52"/>
      <c r="AN20" s="52"/>
      <c r="AO20" s="52"/>
      <c r="AP20" s="3" t="s">
        <v>2</v>
      </c>
      <c r="AQ20" s="3"/>
      <c r="AR20" s="3"/>
      <c r="AS20" s="52" t="s">
        <v>172</v>
      </c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64">
        <v>20</v>
      </c>
      <c r="BL20" s="64"/>
      <c r="BM20" s="64"/>
      <c r="BN20" s="64"/>
      <c r="BO20" s="65" t="s">
        <v>179</v>
      </c>
      <c r="BP20" s="65"/>
      <c r="BQ20" s="65"/>
      <c r="BR20" s="65"/>
      <c r="BS20" s="3" t="s">
        <v>3</v>
      </c>
      <c r="BT20" s="3"/>
      <c r="BU20" s="3"/>
      <c r="BY20" s="17"/>
      <c r="CM20" s="11" t="s">
        <v>18</v>
      </c>
      <c r="CO20" s="56" t="s">
        <v>180</v>
      </c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8"/>
    </row>
    <row r="21" spans="1:108" ht="15" customHeight="1">
      <c r="BY21" s="17"/>
      <c r="BZ21" s="17"/>
      <c r="CM21" s="11"/>
      <c r="CO21" s="56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8"/>
    </row>
    <row r="22" spans="1:108" ht="15" customHeight="1">
      <c r="BY22" s="17"/>
      <c r="BZ22" s="17"/>
      <c r="CM22" s="11"/>
      <c r="CO22" s="56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8"/>
    </row>
    <row r="23" spans="1:108" ht="15" customHeight="1">
      <c r="A23" s="5" t="s">
        <v>112</v>
      </c>
      <c r="AH23" s="68" t="s">
        <v>171</v>
      </c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18"/>
      <c r="BY23" s="17"/>
      <c r="CM23" s="11" t="s">
        <v>19</v>
      </c>
      <c r="CO23" s="56" t="s">
        <v>147</v>
      </c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8"/>
    </row>
    <row r="24" spans="1:108" ht="15" customHeight="1">
      <c r="A24" s="5" t="s">
        <v>113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6"/>
      <c r="V24" s="20"/>
      <c r="W24" s="20"/>
      <c r="X24" s="20"/>
      <c r="Y24" s="20"/>
      <c r="Z24" s="21"/>
      <c r="AA24" s="21"/>
      <c r="AB24" s="21"/>
      <c r="AC24" s="19"/>
      <c r="AD24" s="19"/>
      <c r="AE24" s="19"/>
      <c r="AF24" s="19"/>
      <c r="AG24" s="19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18"/>
      <c r="BY24" s="17"/>
      <c r="BZ24" s="17"/>
      <c r="CM24" s="38"/>
      <c r="CO24" s="56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8"/>
    </row>
    <row r="25" spans="1:108" ht="48.75" customHeight="1">
      <c r="A25" s="5" t="s">
        <v>108</v>
      </c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18"/>
      <c r="BY25" s="17"/>
      <c r="BZ25" s="17"/>
      <c r="CM25" s="38"/>
      <c r="CO25" s="56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8"/>
    </row>
    <row r="26" spans="1:108" ht="21.2" customHeight="1"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Y26" s="17"/>
      <c r="BZ26" s="17"/>
      <c r="CM26" s="11"/>
      <c r="CO26" s="70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2"/>
    </row>
    <row r="27" spans="1:108" s="23" customFormat="1" ht="21.2" customHeight="1">
      <c r="A27" s="23" t="s">
        <v>63</v>
      </c>
      <c r="AH27" s="69" t="s">
        <v>148</v>
      </c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24"/>
      <c r="CM27" s="39"/>
      <c r="CO27" s="61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3"/>
    </row>
    <row r="28" spans="1:108" s="23" customFormat="1" ht="21.2" customHeight="1">
      <c r="A28" s="25" t="s">
        <v>21</v>
      </c>
      <c r="CM28" s="40" t="s">
        <v>20</v>
      </c>
      <c r="CO28" s="61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3"/>
    </row>
    <row r="29" spans="1:108" s="23" customFormat="1">
      <c r="A29" s="25"/>
      <c r="BX29" s="25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</row>
    <row r="30" spans="1:108">
      <c r="A30" s="5" t="s">
        <v>106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6"/>
      <c r="AN30" s="6"/>
      <c r="AO30" s="6"/>
      <c r="AP30" s="6"/>
      <c r="AQ30" s="6"/>
      <c r="AR30" s="6"/>
      <c r="AS30" s="6"/>
      <c r="AT30" s="66" t="s">
        <v>149</v>
      </c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</row>
    <row r="31" spans="1:108">
      <c r="A31" s="5" t="s">
        <v>107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6"/>
      <c r="AN31" s="6"/>
      <c r="AO31" s="6"/>
      <c r="AP31" s="6"/>
      <c r="AQ31" s="6"/>
      <c r="AR31" s="6"/>
      <c r="AS31" s="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</row>
    <row r="32" spans="1:108">
      <c r="A32" s="5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9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</row>
    <row r="33" spans="1:108">
      <c r="A33" s="5" t="s">
        <v>64</v>
      </c>
      <c r="AM33" s="18"/>
      <c r="AN33" s="18"/>
      <c r="AO33" s="18"/>
      <c r="AP33" s="18"/>
      <c r="AQ33" s="18"/>
      <c r="AR33" s="18"/>
      <c r="AS33" s="18"/>
      <c r="AT33" s="67" t="s">
        <v>150</v>
      </c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</row>
    <row r="34" spans="1:108">
      <c r="A34" s="5" t="s">
        <v>114</v>
      </c>
      <c r="AM34" s="18"/>
      <c r="AN34" s="18"/>
      <c r="AO34" s="18"/>
      <c r="AP34" s="18"/>
      <c r="AQ34" s="18"/>
      <c r="AR34" s="18"/>
      <c r="AS34" s="18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</row>
    <row r="35" spans="1:108">
      <c r="A35" s="5" t="s">
        <v>108</v>
      </c>
      <c r="AM35" s="18"/>
      <c r="AN35" s="18"/>
      <c r="AO35" s="18"/>
      <c r="AP35" s="18"/>
      <c r="AQ35" s="18"/>
      <c r="AR35" s="18"/>
      <c r="AS35" s="18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</row>
    <row r="36" spans="1:108" ht="15" customHeight="1"/>
    <row r="37" spans="1:108" s="3" customFormat="1" ht="22.7" customHeight="1">
      <c r="A37" s="60" t="s">
        <v>126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</row>
    <row r="38" spans="1:108" s="3" customFormat="1" ht="20.100000000000001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</row>
    <row r="39" spans="1:108" ht="15" customHeight="1">
      <c r="A39" s="26" t="s">
        <v>115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</row>
    <row r="40" spans="1:108" ht="64.5" customHeight="1">
      <c r="A40" s="59" t="s">
        <v>151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</row>
    <row r="41" spans="1:108" ht="15" customHeight="1">
      <c r="A41" s="26" t="s">
        <v>116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</row>
    <row r="42" spans="1:108" ht="30.2" customHeight="1">
      <c r="A42" s="59" t="s">
        <v>152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</row>
    <row r="43" spans="1:108">
      <c r="A43" s="26" t="s">
        <v>65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</row>
    <row r="44" spans="1:108" ht="30.2" customHeight="1">
      <c r="A44" s="59" t="s">
        <v>161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</row>
    <row r="45" spans="1:108" ht="3.2" customHeight="1"/>
  </sheetData>
  <mergeCells count="36">
    <mergeCell ref="A44:DD44"/>
    <mergeCell ref="A42:DD42"/>
    <mergeCell ref="A37:DD37"/>
    <mergeCell ref="CO20:DD20"/>
    <mergeCell ref="CO27:DD27"/>
    <mergeCell ref="A40:DD40"/>
    <mergeCell ref="BK20:BN20"/>
    <mergeCell ref="BO20:BR20"/>
    <mergeCell ref="AT30:CM31"/>
    <mergeCell ref="AT33:CM35"/>
    <mergeCell ref="CO28:DD28"/>
    <mergeCell ref="AH23:BV25"/>
    <mergeCell ref="AH27:BV27"/>
    <mergeCell ref="CO26:DD26"/>
    <mergeCell ref="CO24:DD24"/>
    <mergeCell ref="CO25:DD25"/>
    <mergeCell ref="CO23:DD23"/>
    <mergeCell ref="CO18:DD18"/>
    <mergeCell ref="CO19:DD19"/>
    <mergeCell ref="CO21:DD21"/>
    <mergeCell ref="CO22:DD22"/>
    <mergeCell ref="A15:DD15"/>
    <mergeCell ref="BB16:BE16"/>
    <mergeCell ref="AL20:AO20"/>
    <mergeCell ref="AS20:BJ20"/>
    <mergeCell ref="BN13:BQ13"/>
    <mergeCell ref="BU13:CL13"/>
    <mergeCell ref="CM13:CP13"/>
    <mergeCell ref="CQ13:CT13"/>
    <mergeCell ref="BE10:DD10"/>
    <mergeCell ref="BY12:DD12"/>
    <mergeCell ref="BE8:DD8"/>
    <mergeCell ref="BE9:DD9"/>
    <mergeCell ref="BE11:BX11"/>
    <mergeCell ref="BE12:BX12"/>
    <mergeCell ref="BY11:DD11"/>
  </mergeCells>
  <phoneticPr fontId="0" type="noConversion"/>
  <pageMargins left="0.78740157480314965" right="0.31496062992125984" top="0.59055118110236227" bottom="0.39370078740157483" header="0.19685039370078741" footer="0.19685039370078741"/>
  <pageSetup paperSize="9" scale="98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D76"/>
  <sheetViews>
    <sheetView view="pageBreakPreview" zoomScaleSheetLayoutView="100" workbookViewId="0">
      <selection activeCell="BU45" sqref="BU45:DD45"/>
    </sheetView>
  </sheetViews>
  <sheetFormatPr defaultColWidth="0.85546875" defaultRowHeight="15"/>
  <cols>
    <col min="1" max="16384" width="0.85546875" style="1"/>
  </cols>
  <sheetData>
    <row r="1" spans="1:108" ht="3.2" customHeight="1"/>
    <row r="2" spans="1:108" ht="30.2" customHeight="1">
      <c r="A2" s="78" t="s">
        <v>117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</row>
    <row r="3" spans="1:108" ht="8.1" customHeight="1"/>
    <row r="4" spans="1:108">
      <c r="A4" s="81" t="s">
        <v>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3"/>
      <c r="BU4" s="81" t="s">
        <v>6</v>
      </c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3"/>
    </row>
    <row r="5" spans="1:108" s="3" customFormat="1" ht="15" customHeight="1">
      <c r="A5" s="31"/>
      <c r="B5" s="84" t="s">
        <v>7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5"/>
      <c r="BU5" s="96">
        <f>BU7+BU13</f>
        <v>13126809.789999999</v>
      </c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8"/>
    </row>
    <row r="6" spans="1:108">
      <c r="A6" s="10"/>
      <c r="B6" s="79" t="s">
        <v>1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80"/>
      <c r="BU6" s="91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3"/>
    </row>
    <row r="7" spans="1:108" ht="30.2" customHeight="1">
      <c r="A7" s="32"/>
      <c r="B7" s="73" t="s">
        <v>118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4"/>
      <c r="BU7" s="91">
        <f>BU9</f>
        <v>10565945.33</v>
      </c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3"/>
    </row>
    <row r="8" spans="1:108">
      <c r="A8" s="10"/>
      <c r="B8" s="86" t="s">
        <v>8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7"/>
      <c r="BU8" s="91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3"/>
    </row>
    <row r="9" spans="1:108" ht="45" customHeight="1">
      <c r="A9" s="32"/>
      <c r="B9" s="73" t="s">
        <v>127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4"/>
      <c r="BU9" s="75">
        <v>10565945.33</v>
      </c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7"/>
    </row>
    <row r="10" spans="1:108" ht="45" customHeight="1">
      <c r="A10" s="32"/>
      <c r="B10" s="73" t="s">
        <v>119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4"/>
      <c r="BU10" s="75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7"/>
    </row>
    <row r="11" spans="1:108" ht="45" customHeight="1">
      <c r="A11" s="32"/>
      <c r="B11" s="73" t="s">
        <v>120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4"/>
      <c r="BU11" s="75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7"/>
    </row>
    <row r="12" spans="1:108" ht="30.2" customHeight="1">
      <c r="A12" s="32"/>
      <c r="B12" s="73" t="s">
        <v>121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4"/>
      <c r="BU12" s="75">
        <v>6421914.1099999957</v>
      </c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7"/>
    </row>
    <row r="13" spans="1:108" ht="30.2" customHeight="1">
      <c r="A13" s="32"/>
      <c r="B13" s="73" t="s">
        <v>122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4"/>
      <c r="BU13" s="75">
        <v>2560864.46</v>
      </c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7"/>
    </row>
    <row r="14" spans="1:108">
      <c r="A14" s="33"/>
      <c r="B14" s="86" t="s">
        <v>8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7"/>
      <c r="BU14" s="75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7"/>
    </row>
    <row r="15" spans="1:108" ht="30.2" customHeight="1">
      <c r="A15" s="32"/>
      <c r="B15" s="73" t="s">
        <v>27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4"/>
      <c r="BU15" s="75">
        <v>402390</v>
      </c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7"/>
    </row>
    <row r="16" spans="1:108">
      <c r="A16" s="32"/>
      <c r="B16" s="73" t="s">
        <v>28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4"/>
      <c r="BU16" s="75">
        <v>179110.81</v>
      </c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7"/>
    </row>
    <row r="17" spans="1:108" s="3" customFormat="1" ht="15" customHeight="1">
      <c r="A17" s="31"/>
      <c r="B17" s="84" t="s">
        <v>99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5"/>
      <c r="BU17" s="88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90"/>
    </row>
    <row r="18" spans="1:108">
      <c r="A18" s="10"/>
      <c r="B18" s="79" t="s">
        <v>1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80"/>
      <c r="BU18" s="75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7"/>
    </row>
    <row r="19" spans="1:108" ht="30.2" customHeight="1">
      <c r="A19" s="34"/>
      <c r="B19" s="94" t="s">
        <v>123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5"/>
      <c r="BU19" s="91">
        <v>1877686.9</v>
      </c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3"/>
    </row>
    <row r="20" spans="1:108" ht="30.2" customHeight="1">
      <c r="A20" s="32"/>
      <c r="B20" s="73" t="s">
        <v>124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4"/>
      <c r="BU20" s="91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3"/>
    </row>
    <row r="21" spans="1:108" ht="15" customHeight="1">
      <c r="A21" s="35"/>
      <c r="B21" s="86" t="s">
        <v>8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7"/>
      <c r="BU21" s="91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3"/>
    </row>
    <row r="22" spans="1:108" ht="15" customHeight="1">
      <c r="A22" s="32"/>
      <c r="B22" s="73" t="s">
        <v>9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4"/>
      <c r="BU22" s="75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7"/>
    </row>
    <row r="23" spans="1:108" ht="15" customHeight="1">
      <c r="A23" s="32"/>
      <c r="B23" s="73" t="s">
        <v>10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4"/>
      <c r="BU23" s="75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7"/>
    </row>
    <row r="24" spans="1:108" ht="15" customHeight="1">
      <c r="A24" s="32"/>
      <c r="B24" s="73" t="s">
        <v>105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4"/>
      <c r="BU24" s="75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7"/>
    </row>
    <row r="25" spans="1:108" ht="15" customHeight="1">
      <c r="A25" s="32"/>
      <c r="B25" s="73" t="s">
        <v>11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4"/>
      <c r="BU25" s="75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7"/>
    </row>
    <row r="26" spans="1:108" ht="15" customHeight="1">
      <c r="A26" s="32"/>
      <c r="B26" s="73" t="s">
        <v>12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4"/>
      <c r="BU26" s="75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7"/>
    </row>
    <row r="27" spans="1:108" ht="15" customHeight="1">
      <c r="A27" s="32"/>
      <c r="B27" s="73" t="s">
        <v>13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4"/>
      <c r="BU27" s="75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7"/>
    </row>
    <row r="28" spans="1:108" ht="30.2" customHeight="1">
      <c r="A28" s="32"/>
      <c r="B28" s="73" t="s">
        <v>67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4"/>
      <c r="BU28" s="75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7"/>
    </row>
    <row r="29" spans="1:108" ht="30.2" customHeight="1">
      <c r="A29" s="32"/>
      <c r="B29" s="73" t="s">
        <v>102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4"/>
      <c r="BU29" s="75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7"/>
    </row>
    <row r="30" spans="1:108" ht="15" customHeight="1">
      <c r="A30" s="32"/>
      <c r="B30" s="73" t="s">
        <v>68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4"/>
      <c r="BU30" s="75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7"/>
    </row>
    <row r="31" spans="1:108" ht="15" customHeight="1">
      <c r="A31" s="32"/>
      <c r="B31" s="73" t="s">
        <v>69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4"/>
      <c r="BU31" s="75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7"/>
    </row>
    <row r="32" spans="1:108" ht="45" customHeight="1">
      <c r="A32" s="32"/>
      <c r="B32" s="73" t="s">
        <v>70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4"/>
      <c r="BU32" s="75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7"/>
    </row>
    <row r="33" spans="1:108" ht="13.7" customHeight="1">
      <c r="A33" s="35"/>
      <c r="B33" s="86" t="s">
        <v>8</v>
      </c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7"/>
      <c r="BU33" s="75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7"/>
    </row>
    <row r="34" spans="1:108" ht="15" customHeight="1">
      <c r="A34" s="32"/>
      <c r="B34" s="73" t="s">
        <v>71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4"/>
      <c r="BU34" s="75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7"/>
    </row>
    <row r="35" spans="1:108" ht="15" customHeight="1">
      <c r="A35" s="32"/>
      <c r="B35" s="73" t="s">
        <v>72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4"/>
      <c r="BU35" s="75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7"/>
    </row>
    <row r="36" spans="1:108" ht="15" customHeight="1">
      <c r="A36" s="32"/>
      <c r="B36" s="73" t="s">
        <v>66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4"/>
      <c r="BU36" s="75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7"/>
    </row>
    <row r="37" spans="1:108" ht="15" customHeight="1">
      <c r="A37" s="32"/>
      <c r="B37" s="73" t="s">
        <v>73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4"/>
      <c r="BU37" s="75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7"/>
    </row>
    <row r="38" spans="1:108" ht="15" customHeight="1">
      <c r="A38" s="32"/>
      <c r="B38" s="73" t="s">
        <v>74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4"/>
      <c r="BU38" s="75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7"/>
    </row>
    <row r="39" spans="1:108" ht="15" customHeight="1">
      <c r="A39" s="32"/>
      <c r="B39" s="73" t="s">
        <v>75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4"/>
      <c r="BU39" s="75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7"/>
    </row>
    <row r="40" spans="1:108" ht="30.2" customHeight="1">
      <c r="A40" s="32"/>
      <c r="B40" s="73" t="s">
        <v>76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4"/>
      <c r="BU40" s="75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7"/>
    </row>
    <row r="41" spans="1:108" ht="30.2" customHeight="1">
      <c r="A41" s="32"/>
      <c r="B41" s="73" t="s">
        <v>101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4"/>
      <c r="BU41" s="75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7"/>
    </row>
    <row r="42" spans="1:108" ht="15" customHeight="1">
      <c r="A42" s="32"/>
      <c r="B42" s="73" t="s">
        <v>77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4"/>
      <c r="BU42" s="75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7"/>
    </row>
    <row r="43" spans="1:108" ht="15" customHeight="1">
      <c r="A43" s="32"/>
      <c r="B43" s="73" t="s">
        <v>78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4"/>
      <c r="BU43" s="75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7"/>
    </row>
    <row r="44" spans="1:108" s="3" customFormat="1" ht="15" customHeight="1">
      <c r="A44" s="31"/>
      <c r="B44" s="84" t="s">
        <v>100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5"/>
      <c r="BU44" s="88">
        <f>BU52+BU53+BU54+BU55+BU60+BU62+BU58+BU49+BU50</f>
        <v>1739915.0999999999</v>
      </c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  <c r="CY44" s="89"/>
      <c r="CZ44" s="89"/>
      <c r="DA44" s="89"/>
      <c r="DB44" s="89"/>
      <c r="DC44" s="89"/>
      <c r="DD44" s="90"/>
    </row>
    <row r="45" spans="1:108" ht="15" customHeight="1">
      <c r="A45" s="36"/>
      <c r="B45" s="79" t="s">
        <v>1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80"/>
      <c r="BU45" s="75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7"/>
    </row>
    <row r="46" spans="1:108" ht="15" customHeight="1">
      <c r="A46" s="32"/>
      <c r="B46" s="73" t="s">
        <v>79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4"/>
      <c r="BU46" s="75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7"/>
    </row>
    <row r="47" spans="1:108" ht="30.2" customHeight="1">
      <c r="A47" s="32"/>
      <c r="B47" s="73" t="s">
        <v>125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4"/>
      <c r="BU47" s="75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7"/>
    </row>
    <row r="48" spans="1:108" ht="15" customHeight="1">
      <c r="A48" s="35"/>
      <c r="B48" s="86" t="s">
        <v>8</v>
      </c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7"/>
      <c r="BU48" s="91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92"/>
      <c r="CJ48" s="92"/>
      <c r="CK48" s="92"/>
      <c r="CL48" s="92"/>
      <c r="CM48" s="92"/>
      <c r="CN48" s="92"/>
      <c r="CO48" s="92"/>
      <c r="CP48" s="92"/>
      <c r="CQ48" s="92"/>
      <c r="CR48" s="92"/>
      <c r="CS48" s="92"/>
      <c r="CT48" s="92"/>
      <c r="CU48" s="92"/>
      <c r="CV48" s="92"/>
      <c r="CW48" s="92"/>
      <c r="CX48" s="92"/>
      <c r="CY48" s="92"/>
      <c r="CZ48" s="92"/>
      <c r="DA48" s="92"/>
      <c r="DB48" s="92"/>
      <c r="DC48" s="92"/>
      <c r="DD48" s="93"/>
    </row>
    <row r="49" spans="1:108" ht="15" customHeight="1">
      <c r="A49" s="32"/>
      <c r="B49" s="73" t="s">
        <v>86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4"/>
      <c r="BU49" s="75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7"/>
    </row>
    <row r="50" spans="1:108" ht="15" customHeight="1">
      <c r="A50" s="32"/>
      <c r="B50" s="73" t="s">
        <v>44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4"/>
      <c r="BU50" s="75">
        <v>977.2</v>
      </c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7"/>
    </row>
    <row r="51" spans="1:108" ht="15" customHeight="1">
      <c r="A51" s="32"/>
      <c r="B51" s="73" t="s">
        <v>45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4"/>
      <c r="BU51" s="75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7"/>
    </row>
    <row r="52" spans="1:108" ht="15" customHeight="1">
      <c r="A52" s="32"/>
      <c r="B52" s="73" t="s">
        <v>46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4"/>
      <c r="BU52" s="75">
        <v>263321.28999999998</v>
      </c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7"/>
    </row>
    <row r="53" spans="1:108" ht="15" customHeight="1">
      <c r="A53" s="32"/>
      <c r="B53" s="73" t="s">
        <v>47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4"/>
      <c r="BU53" s="75">
        <v>568733.15</v>
      </c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7"/>
    </row>
    <row r="54" spans="1:108" ht="15" customHeight="1">
      <c r="A54" s="32"/>
      <c r="B54" s="73" t="s">
        <v>48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4"/>
      <c r="BU54" s="75">
        <v>224991.4</v>
      </c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7"/>
    </row>
    <row r="55" spans="1:108" ht="15" customHeight="1">
      <c r="A55" s="32"/>
      <c r="B55" s="73" t="s">
        <v>49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4"/>
      <c r="BU55" s="75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7"/>
    </row>
    <row r="56" spans="1:108" ht="15" customHeight="1">
      <c r="A56" s="32"/>
      <c r="B56" s="73" t="s">
        <v>80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4"/>
      <c r="BU56" s="75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7"/>
    </row>
    <row r="57" spans="1:108" ht="15" customHeight="1">
      <c r="A57" s="32"/>
      <c r="B57" s="73" t="s">
        <v>103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4"/>
      <c r="BU57" s="75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7"/>
    </row>
    <row r="58" spans="1:108" ht="15" customHeight="1">
      <c r="A58" s="32"/>
      <c r="B58" s="73" t="s">
        <v>81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4"/>
      <c r="BU58" s="75">
        <v>628524.99</v>
      </c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7"/>
    </row>
    <row r="59" spans="1:108" ht="15" customHeight="1">
      <c r="A59" s="32"/>
      <c r="B59" s="73" t="s">
        <v>82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4"/>
      <c r="BU59" s="75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7"/>
    </row>
    <row r="60" spans="1:108" ht="15" customHeight="1">
      <c r="A60" s="32"/>
      <c r="B60" s="73" t="s">
        <v>83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4"/>
      <c r="BU60" s="75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7"/>
    </row>
    <row r="61" spans="1:108" ht="15" customHeight="1">
      <c r="A61" s="32"/>
      <c r="B61" s="73" t="s">
        <v>84</v>
      </c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4"/>
      <c r="BU61" s="75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7"/>
    </row>
    <row r="62" spans="1:108" ht="45" customHeight="1">
      <c r="A62" s="32"/>
      <c r="B62" s="73" t="s">
        <v>85</v>
      </c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4"/>
      <c r="BU62" s="75">
        <f>BU73</f>
        <v>53367.07</v>
      </c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7"/>
    </row>
    <row r="63" spans="1:108" ht="15" customHeight="1">
      <c r="A63" s="37"/>
      <c r="B63" s="86" t="s">
        <v>8</v>
      </c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7"/>
      <c r="BU63" s="75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7"/>
    </row>
    <row r="64" spans="1:108" ht="15" customHeight="1">
      <c r="A64" s="32"/>
      <c r="B64" s="73" t="s">
        <v>87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4"/>
      <c r="BU64" s="75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7"/>
    </row>
    <row r="65" spans="1:108" ht="15" customHeight="1">
      <c r="A65" s="32"/>
      <c r="B65" s="73" t="s">
        <v>50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4"/>
      <c r="BU65" s="75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7"/>
    </row>
    <row r="66" spans="1:108" ht="15" customHeight="1">
      <c r="A66" s="32"/>
      <c r="B66" s="73" t="s">
        <v>51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4"/>
      <c r="BU66" s="75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7"/>
    </row>
    <row r="67" spans="1:108" ht="15" customHeight="1">
      <c r="A67" s="32"/>
      <c r="B67" s="73" t="s">
        <v>52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4"/>
      <c r="BU67" s="75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7"/>
    </row>
    <row r="68" spans="1:108" ht="15" customHeight="1">
      <c r="A68" s="32"/>
      <c r="B68" s="73" t="s">
        <v>53</v>
      </c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4"/>
      <c r="BU68" s="75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7"/>
    </row>
    <row r="69" spans="1:108" ht="15" customHeight="1">
      <c r="A69" s="32"/>
      <c r="B69" s="73" t="s">
        <v>54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4"/>
      <c r="BU69" s="75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7"/>
    </row>
    <row r="70" spans="1:108" ht="15" customHeight="1">
      <c r="A70" s="32"/>
      <c r="B70" s="73" t="s">
        <v>55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4"/>
      <c r="BU70" s="75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7"/>
    </row>
    <row r="71" spans="1:108" ht="15" customHeight="1">
      <c r="A71" s="32"/>
      <c r="B71" s="73" t="s">
        <v>88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4"/>
      <c r="BU71" s="75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7"/>
    </row>
    <row r="72" spans="1:108" ht="15" customHeight="1">
      <c r="A72" s="32"/>
      <c r="B72" s="73" t="s">
        <v>104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4"/>
      <c r="BU72" s="75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7"/>
    </row>
    <row r="73" spans="1:108" ht="15" customHeight="1">
      <c r="A73" s="32"/>
      <c r="B73" s="73" t="s">
        <v>89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4"/>
      <c r="BU73" s="75">
        <v>53367.07</v>
      </c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7"/>
    </row>
    <row r="74" spans="1:108" ht="15" customHeight="1">
      <c r="A74" s="32"/>
      <c r="B74" s="73" t="s">
        <v>90</v>
      </c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4"/>
      <c r="BU74" s="75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7"/>
    </row>
    <row r="75" spans="1:108" ht="15" customHeight="1">
      <c r="A75" s="32"/>
      <c r="B75" s="73" t="s">
        <v>91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4"/>
      <c r="BU75" s="75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7"/>
    </row>
    <row r="76" spans="1:108" ht="15" customHeight="1">
      <c r="A76" s="32"/>
      <c r="B76" s="73" t="s">
        <v>92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4"/>
      <c r="BU76" s="75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  <c r="CG76" s="76"/>
      <c r="CH76" s="76"/>
      <c r="CI76" s="76"/>
      <c r="CJ76" s="76"/>
      <c r="CK76" s="76"/>
      <c r="CL76" s="76"/>
      <c r="CM76" s="76"/>
      <c r="CN76" s="76"/>
      <c r="CO76" s="76"/>
      <c r="CP76" s="76"/>
      <c r="CQ76" s="76"/>
      <c r="CR76" s="76"/>
      <c r="CS76" s="76"/>
      <c r="CT76" s="76"/>
      <c r="CU76" s="76"/>
      <c r="CV76" s="76"/>
      <c r="CW76" s="76"/>
      <c r="CX76" s="76"/>
      <c r="CY76" s="76"/>
      <c r="CZ76" s="76"/>
      <c r="DA76" s="76"/>
      <c r="DB76" s="76"/>
      <c r="DC76" s="76"/>
      <c r="DD76" s="77"/>
    </row>
  </sheetData>
  <mergeCells count="147">
    <mergeCell ref="BU29:DD29"/>
    <mergeCell ref="B30:BT30"/>
    <mergeCell ref="BU30:DD30"/>
    <mergeCell ref="B33:BT33"/>
    <mergeCell ref="BU32:DD32"/>
    <mergeCell ref="BU33:DD33"/>
    <mergeCell ref="B32:BT32"/>
    <mergeCell ref="BU31:DD31"/>
    <mergeCell ref="B41:BT41"/>
    <mergeCell ref="BU41:DD41"/>
    <mergeCell ref="B29:BT29"/>
    <mergeCell ref="B34:BT34"/>
    <mergeCell ref="BU34:DD34"/>
    <mergeCell ref="B31:BT31"/>
    <mergeCell ref="B35:BT35"/>
    <mergeCell ref="BU35:DD35"/>
    <mergeCell ref="B73:BT73"/>
    <mergeCell ref="BU73:DD73"/>
    <mergeCell ref="B74:BT74"/>
    <mergeCell ref="BU74:DD74"/>
    <mergeCell ref="B67:BT67"/>
    <mergeCell ref="BU67:DD67"/>
    <mergeCell ref="B68:BT68"/>
    <mergeCell ref="BU68:DD68"/>
    <mergeCell ref="B75:BT75"/>
    <mergeCell ref="BU75:DD75"/>
    <mergeCell ref="B69:BT69"/>
    <mergeCell ref="BU69:DD69"/>
    <mergeCell ref="B70:BT70"/>
    <mergeCell ref="BU70:DD70"/>
    <mergeCell ref="B71:BT71"/>
    <mergeCell ref="BU71:DD71"/>
    <mergeCell ref="B72:BT72"/>
    <mergeCell ref="BU72:DD72"/>
    <mergeCell ref="B65:BT65"/>
    <mergeCell ref="BU65:DD65"/>
    <mergeCell ref="B66:BT66"/>
    <mergeCell ref="BU66:DD66"/>
    <mergeCell ref="B62:BT62"/>
    <mergeCell ref="B64:BT64"/>
    <mergeCell ref="BU64:DD64"/>
    <mergeCell ref="BU62:DD62"/>
    <mergeCell ref="BU63:DD63"/>
    <mergeCell ref="B63:BT63"/>
    <mergeCell ref="B59:BT59"/>
    <mergeCell ref="BU59:DD59"/>
    <mergeCell ref="B60:BT60"/>
    <mergeCell ref="BU60:DD60"/>
    <mergeCell ref="B61:BT61"/>
    <mergeCell ref="BU61:DD61"/>
    <mergeCell ref="BU54:DD54"/>
    <mergeCell ref="B55:BT55"/>
    <mergeCell ref="BU55:DD55"/>
    <mergeCell ref="B58:BT58"/>
    <mergeCell ref="BU58:DD58"/>
    <mergeCell ref="B56:BT56"/>
    <mergeCell ref="BU56:DD56"/>
    <mergeCell ref="B57:BT57"/>
    <mergeCell ref="BU57:DD57"/>
    <mergeCell ref="B54:BT54"/>
    <mergeCell ref="B50:BT50"/>
    <mergeCell ref="BU50:DD50"/>
    <mergeCell ref="B51:BT51"/>
    <mergeCell ref="BU51:DD51"/>
    <mergeCell ref="B52:BT52"/>
    <mergeCell ref="BU52:DD52"/>
    <mergeCell ref="B53:BT53"/>
    <mergeCell ref="BU53:DD53"/>
    <mergeCell ref="BU5:DD5"/>
    <mergeCell ref="BU6:DD6"/>
    <mergeCell ref="BU7:DD7"/>
    <mergeCell ref="BU8:DD8"/>
    <mergeCell ref="B49:BT49"/>
    <mergeCell ref="BU49:DD49"/>
    <mergeCell ref="B46:BT46"/>
    <mergeCell ref="BU46:DD46"/>
    <mergeCell ref="B48:BT48"/>
    <mergeCell ref="BU47:DD47"/>
    <mergeCell ref="BU48:DD48"/>
    <mergeCell ref="B38:BT38"/>
    <mergeCell ref="BU38:DD38"/>
    <mergeCell ref="B44:BT44"/>
    <mergeCell ref="B47:BT47"/>
    <mergeCell ref="BU40:DD40"/>
    <mergeCell ref="B45:BT45"/>
    <mergeCell ref="BU44:DD44"/>
    <mergeCell ref="BU45:DD45"/>
    <mergeCell ref="B36:BT36"/>
    <mergeCell ref="BU36:DD36"/>
    <mergeCell ref="B37:BT37"/>
    <mergeCell ref="BU37:DD37"/>
    <mergeCell ref="B39:BT39"/>
    <mergeCell ref="B42:BT42"/>
    <mergeCell ref="BU42:DD42"/>
    <mergeCell ref="BU39:DD39"/>
    <mergeCell ref="B40:BT40"/>
    <mergeCell ref="B43:BT43"/>
    <mergeCell ref="BU43:DD43"/>
    <mergeCell ref="B22:BT22"/>
    <mergeCell ref="BU22:DD22"/>
    <mergeCell ref="B25:BT25"/>
    <mergeCell ref="B28:BT28"/>
    <mergeCell ref="BU28:DD28"/>
    <mergeCell ref="BU25:DD25"/>
    <mergeCell ref="B27:BT27"/>
    <mergeCell ref="BU27:DD27"/>
    <mergeCell ref="B26:BT26"/>
    <mergeCell ref="BU26:DD26"/>
    <mergeCell ref="B23:BT23"/>
    <mergeCell ref="BU23:DD23"/>
    <mergeCell ref="B24:BT24"/>
    <mergeCell ref="BU24:DD24"/>
    <mergeCell ref="B13:BT13"/>
    <mergeCell ref="B10:BT10"/>
    <mergeCell ref="B18:BT18"/>
    <mergeCell ref="BU19:DD19"/>
    <mergeCell ref="B20:BT20"/>
    <mergeCell ref="B21:BT21"/>
    <mergeCell ref="BU18:DD18"/>
    <mergeCell ref="B19:BT19"/>
    <mergeCell ref="BU20:DD20"/>
    <mergeCell ref="BU21:DD21"/>
    <mergeCell ref="B17:BT17"/>
    <mergeCell ref="B76:BT76"/>
    <mergeCell ref="BU76:DD76"/>
    <mergeCell ref="A2:DD2"/>
    <mergeCell ref="B6:BT6"/>
    <mergeCell ref="B7:BT7"/>
    <mergeCell ref="B9:BT9"/>
    <mergeCell ref="BU4:DD4"/>
    <mergeCell ref="B5:BT5"/>
    <mergeCell ref="A4:BT4"/>
    <mergeCell ref="BU9:DD9"/>
    <mergeCell ref="B12:BT12"/>
    <mergeCell ref="BU12:DD12"/>
    <mergeCell ref="B15:BT15"/>
    <mergeCell ref="BU15:DD15"/>
    <mergeCell ref="B14:BT14"/>
    <mergeCell ref="BU13:DD13"/>
    <mergeCell ref="BU14:DD14"/>
    <mergeCell ref="BU17:DD17"/>
    <mergeCell ref="B8:BT8"/>
    <mergeCell ref="BU10:DD10"/>
    <mergeCell ref="B16:BT16"/>
    <mergeCell ref="BU16:DD16"/>
    <mergeCell ref="B11:BT11"/>
    <mergeCell ref="BU11:DD11"/>
  </mergeCells>
  <phoneticPr fontId="0" type="noConversion"/>
  <pageMargins left="0.78740157480314965" right="0.31496062992125984" top="0.59055118110236227" bottom="0.39370078740157483" header="0.19685039370078741" footer="0.19685039370078741"/>
  <pageSetup paperSize="9" scale="98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Q227"/>
  <sheetViews>
    <sheetView view="pageBreakPreview" zoomScale="90" zoomScaleNormal="100" zoomScaleSheetLayoutView="90" workbookViewId="0">
      <selection activeCell="K10" sqref="K10"/>
    </sheetView>
  </sheetViews>
  <sheetFormatPr defaultRowHeight="12.75"/>
  <cols>
    <col min="1" max="1" width="55.28515625" customWidth="1"/>
    <col min="2" max="2" width="12.140625" customWidth="1"/>
    <col min="3" max="3" width="13.42578125" customWidth="1"/>
    <col min="4" max="4" width="12.140625" customWidth="1"/>
    <col min="5" max="5" width="13.28515625" customWidth="1"/>
    <col min="7" max="7" width="11.5703125" customWidth="1"/>
  </cols>
  <sheetData>
    <row r="1" spans="1:7" ht="16.5">
      <c r="A1" s="103"/>
      <c r="B1" s="103"/>
      <c r="C1" s="103"/>
      <c r="D1" s="103"/>
      <c r="E1" s="103"/>
    </row>
    <row r="2" spans="1:7" ht="15" thickBot="1">
      <c r="A2" s="104" t="s">
        <v>128</v>
      </c>
      <c r="B2" s="104"/>
      <c r="C2" s="104"/>
      <c r="D2" s="105"/>
      <c r="E2" s="105"/>
    </row>
    <row r="3" spans="1:7" ht="96">
      <c r="A3" s="106" t="s">
        <v>0</v>
      </c>
      <c r="B3" s="107" t="s">
        <v>129</v>
      </c>
      <c r="C3" s="107" t="s">
        <v>130</v>
      </c>
      <c r="D3" s="107" t="s">
        <v>131</v>
      </c>
      <c r="E3" s="108" t="s">
        <v>93</v>
      </c>
    </row>
    <row r="4" spans="1:7" ht="30">
      <c r="A4" s="109" t="s">
        <v>56</v>
      </c>
      <c r="B4" s="110"/>
      <c r="C4" s="110"/>
      <c r="D4" s="111" t="s">
        <v>22</v>
      </c>
      <c r="E4" s="112">
        <v>277585.39</v>
      </c>
    </row>
    <row r="5" spans="1:7" ht="15">
      <c r="A5" s="109" t="s">
        <v>23</v>
      </c>
      <c r="B5" s="110"/>
      <c r="C5" s="110"/>
      <c r="D5" s="111" t="s">
        <v>22</v>
      </c>
      <c r="E5" s="112">
        <f>E7+E8+E10</f>
        <v>47157038.809999995</v>
      </c>
    </row>
    <row r="6" spans="1:7" ht="15">
      <c r="A6" s="109" t="s">
        <v>8</v>
      </c>
      <c r="B6" s="110"/>
      <c r="C6" s="110"/>
      <c r="D6" s="111" t="s">
        <v>22</v>
      </c>
      <c r="E6" s="113"/>
    </row>
    <row r="7" spans="1:7" ht="15">
      <c r="A7" s="109" t="s">
        <v>132</v>
      </c>
      <c r="B7" s="110"/>
      <c r="C7" s="110"/>
      <c r="D7" s="111" t="s">
        <v>22</v>
      </c>
      <c r="E7" s="113">
        <f>E22+E93+E74+E73-2537.45</f>
        <v>37396526.549999997</v>
      </c>
    </row>
    <row r="8" spans="1:7" ht="15">
      <c r="A8" s="114" t="s">
        <v>133</v>
      </c>
      <c r="B8" s="110"/>
      <c r="C8" s="110"/>
      <c r="D8" s="111"/>
      <c r="E8" s="113">
        <f>E117+E87</f>
        <v>1944571</v>
      </c>
    </row>
    <row r="9" spans="1:7" ht="15">
      <c r="A9" s="109" t="s">
        <v>29</v>
      </c>
      <c r="B9" s="110"/>
      <c r="C9" s="110"/>
      <c r="D9" s="111"/>
      <c r="E9" s="113"/>
    </row>
    <row r="10" spans="1:7" ht="75">
      <c r="A10" s="109" t="s">
        <v>134</v>
      </c>
      <c r="B10" s="110"/>
      <c r="C10" s="110"/>
      <c r="D10" s="111" t="s">
        <v>22</v>
      </c>
      <c r="E10" s="112">
        <f>SUM(E12+E13)+E14</f>
        <v>7815941.2599999998</v>
      </c>
    </row>
    <row r="11" spans="1:7" ht="15">
      <c r="A11" s="109" t="s">
        <v>8</v>
      </c>
      <c r="B11" s="110"/>
      <c r="C11" s="110"/>
      <c r="D11" s="111" t="s">
        <v>22</v>
      </c>
      <c r="E11" s="113"/>
    </row>
    <row r="12" spans="1:7" ht="15">
      <c r="A12" s="109" t="s">
        <v>153</v>
      </c>
      <c r="B12" s="110"/>
      <c r="C12" s="110"/>
      <c r="D12" s="111" t="s">
        <v>22</v>
      </c>
      <c r="E12" s="113">
        <v>6497904.0599999996</v>
      </c>
      <c r="G12">
        <v>265127.94</v>
      </c>
    </row>
    <row r="13" spans="1:7" ht="15">
      <c r="A13" s="109" t="s">
        <v>154</v>
      </c>
      <c r="B13" s="110"/>
      <c r="C13" s="110"/>
      <c r="D13" s="111" t="s">
        <v>22</v>
      </c>
      <c r="E13" s="113">
        <v>1188887.2</v>
      </c>
      <c r="G13">
        <v>9920</v>
      </c>
    </row>
    <row r="14" spans="1:7" ht="15">
      <c r="A14" s="109" t="s">
        <v>163</v>
      </c>
      <c r="B14" s="110"/>
      <c r="C14" s="110"/>
      <c r="D14" s="111"/>
      <c r="E14" s="113">
        <v>129150</v>
      </c>
    </row>
    <row r="15" spans="1:7" ht="30">
      <c r="A15" s="109" t="s">
        <v>94</v>
      </c>
      <c r="B15" s="110"/>
      <c r="C15" s="110"/>
      <c r="D15" s="111" t="s">
        <v>22</v>
      </c>
      <c r="E15" s="112"/>
    </row>
    <row r="16" spans="1:7" ht="15">
      <c r="A16" s="109" t="s">
        <v>8</v>
      </c>
      <c r="B16" s="110"/>
      <c r="C16" s="110"/>
      <c r="D16" s="111" t="s">
        <v>22</v>
      </c>
      <c r="E16" s="113"/>
    </row>
    <row r="17" spans="1:5" ht="15">
      <c r="A17" s="109"/>
      <c r="B17" s="110"/>
      <c r="C17" s="110"/>
      <c r="D17" s="111"/>
      <c r="E17" s="113"/>
    </row>
    <row r="18" spans="1:5" ht="15">
      <c r="A18" s="109" t="s">
        <v>95</v>
      </c>
      <c r="B18" s="110"/>
      <c r="C18" s="110"/>
      <c r="D18" s="111" t="s">
        <v>22</v>
      </c>
      <c r="E18" s="112"/>
    </row>
    <row r="19" spans="1:5" ht="30">
      <c r="A19" s="109" t="s">
        <v>57</v>
      </c>
      <c r="B19" s="110"/>
      <c r="C19" s="110"/>
      <c r="D19" s="111" t="s">
        <v>22</v>
      </c>
      <c r="E19" s="113"/>
    </row>
    <row r="20" spans="1:5" ht="15">
      <c r="A20" s="109" t="s">
        <v>24</v>
      </c>
      <c r="B20" s="110"/>
      <c r="C20" s="110"/>
      <c r="D20" s="111">
        <v>900</v>
      </c>
      <c r="E20" s="112">
        <f>E24+E29+E95+E101+E113+E119+E140+E181+E199+E41+E186+E46+E75+E123+E132+E144+E151+E168+E172+E198+E163+E177+E68+E81+E127+E88</f>
        <v>47434624.199999996</v>
      </c>
    </row>
    <row r="21" spans="1:5" ht="15">
      <c r="A21" s="109" t="s">
        <v>8</v>
      </c>
      <c r="B21" s="110"/>
      <c r="C21" s="110"/>
      <c r="D21" s="111"/>
      <c r="E21" s="113"/>
    </row>
    <row r="22" spans="1:5" ht="38.25">
      <c r="A22" s="115" t="s">
        <v>181</v>
      </c>
      <c r="B22" s="116" t="s">
        <v>160</v>
      </c>
      <c r="C22" s="117"/>
      <c r="D22" s="111" t="s">
        <v>22</v>
      </c>
      <c r="E22" s="118">
        <f>E23+E45+E67</f>
        <v>8308297</v>
      </c>
    </row>
    <row r="23" spans="1:5" ht="54">
      <c r="A23" s="119" t="s">
        <v>162</v>
      </c>
      <c r="B23" s="117"/>
      <c r="C23" s="120">
        <v>1210121020</v>
      </c>
      <c r="D23" s="121" t="s">
        <v>22</v>
      </c>
      <c r="E23" s="122">
        <f>E24+E29+E41</f>
        <v>8259925</v>
      </c>
    </row>
    <row r="24" spans="1:5" ht="15">
      <c r="A24" s="123" t="s">
        <v>30</v>
      </c>
      <c r="B24" s="124"/>
      <c r="C24" s="125"/>
      <c r="D24" s="126">
        <v>210</v>
      </c>
      <c r="E24" s="112">
        <f>E26+E27+E28</f>
        <v>4180038</v>
      </c>
    </row>
    <row r="25" spans="1:5" ht="14.25" customHeight="1">
      <c r="A25" s="123" t="s">
        <v>1</v>
      </c>
      <c r="B25" s="110"/>
      <c r="C25" s="110"/>
      <c r="D25" s="127"/>
      <c r="E25" s="113"/>
    </row>
    <row r="26" spans="1:5" ht="15">
      <c r="A26" s="123" t="s">
        <v>31</v>
      </c>
      <c r="B26" s="124"/>
      <c r="C26" s="125"/>
      <c r="D26" s="126">
        <v>211</v>
      </c>
      <c r="E26" s="113">
        <v>3208171</v>
      </c>
    </row>
    <row r="27" spans="1:5" ht="15">
      <c r="A27" s="128" t="s">
        <v>184</v>
      </c>
      <c r="B27" s="124"/>
      <c r="C27" s="125"/>
      <c r="D27" s="126">
        <v>266</v>
      </c>
      <c r="E27" s="113">
        <v>3000</v>
      </c>
    </row>
    <row r="28" spans="1:5" ht="15">
      <c r="A28" s="123" t="s">
        <v>135</v>
      </c>
      <c r="B28" s="124"/>
      <c r="C28" s="125"/>
      <c r="D28" s="126">
        <v>213</v>
      </c>
      <c r="E28" s="113">
        <v>968867</v>
      </c>
    </row>
    <row r="29" spans="1:5" ht="15">
      <c r="A29" s="123" t="s">
        <v>41</v>
      </c>
      <c r="B29" s="124"/>
      <c r="C29" s="125"/>
      <c r="D29" s="126">
        <v>220</v>
      </c>
      <c r="E29" s="112">
        <f>E31+E32+E33+E34+E35+E36+E40</f>
        <v>4005007</v>
      </c>
    </row>
    <row r="30" spans="1:5" ht="15">
      <c r="A30" s="123" t="s">
        <v>1</v>
      </c>
      <c r="B30" s="124"/>
      <c r="C30" s="125"/>
      <c r="D30" s="126"/>
      <c r="E30" s="113"/>
    </row>
    <row r="31" spans="1:5" ht="15">
      <c r="A31" s="123" t="s">
        <v>33</v>
      </c>
      <c r="B31" s="124"/>
      <c r="C31" s="125"/>
      <c r="D31" s="126">
        <v>221</v>
      </c>
      <c r="E31" s="113">
        <v>51826</v>
      </c>
    </row>
    <row r="32" spans="1:5" ht="15">
      <c r="A32" s="123" t="s">
        <v>34</v>
      </c>
      <c r="B32" s="124"/>
      <c r="C32" s="125"/>
      <c r="D32" s="126">
        <v>222</v>
      </c>
      <c r="E32" s="113"/>
    </row>
    <row r="33" spans="1:5" ht="15">
      <c r="A33" s="123" t="s">
        <v>35</v>
      </c>
      <c r="B33" s="124"/>
      <c r="C33" s="125"/>
      <c r="D33" s="126">
        <v>223</v>
      </c>
      <c r="E33" s="113">
        <v>2890010</v>
      </c>
    </row>
    <row r="34" spans="1:5" ht="15">
      <c r="A34" s="123" t="s">
        <v>36</v>
      </c>
      <c r="B34" s="124"/>
      <c r="C34" s="125"/>
      <c r="D34" s="126">
        <v>224</v>
      </c>
      <c r="E34" s="113"/>
    </row>
    <row r="35" spans="1:5" ht="15">
      <c r="A35" s="123" t="s">
        <v>37</v>
      </c>
      <c r="B35" s="124"/>
      <c r="C35" s="125"/>
      <c r="D35" s="126">
        <v>225</v>
      </c>
      <c r="E35" s="113">
        <v>314729</v>
      </c>
    </row>
    <row r="36" spans="1:5" ht="15">
      <c r="A36" s="123" t="s">
        <v>38</v>
      </c>
      <c r="B36" s="124"/>
      <c r="C36" s="125"/>
      <c r="D36" s="126">
        <v>226</v>
      </c>
      <c r="E36" s="113">
        <v>362962</v>
      </c>
    </row>
    <row r="37" spans="1:5" ht="15" hidden="1">
      <c r="A37" s="123" t="s">
        <v>58</v>
      </c>
      <c r="B37" s="124"/>
      <c r="C37" s="125"/>
      <c r="D37" s="126">
        <v>260</v>
      </c>
      <c r="E37" s="112"/>
    </row>
    <row r="38" spans="1:5" ht="15" hidden="1">
      <c r="A38" s="123" t="s">
        <v>1</v>
      </c>
      <c r="B38" s="124"/>
      <c r="C38" s="125"/>
      <c r="D38" s="126"/>
      <c r="E38" s="113"/>
    </row>
    <row r="39" spans="1:5" ht="15" hidden="1">
      <c r="A39" s="123" t="s">
        <v>59</v>
      </c>
      <c r="B39" s="124"/>
      <c r="C39" s="125"/>
      <c r="D39" s="126">
        <v>262</v>
      </c>
      <c r="E39" s="113"/>
    </row>
    <row r="40" spans="1:5" ht="15">
      <c r="A40" s="123" t="s">
        <v>60</v>
      </c>
      <c r="B40" s="124"/>
      <c r="C40" s="125"/>
      <c r="D40" s="126">
        <v>291</v>
      </c>
      <c r="E40" s="113">
        <v>385480</v>
      </c>
    </row>
    <row r="41" spans="1:5" ht="15">
      <c r="A41" s="123" t="s">
        <v>136</v>
      </c>
      <c r="B41" s="124"/>
      <c r="C41" s="125"/>
      <c r="D41" s="126">
        <v>300</v>
      </c>
      <c r="E41" s="112">
        <f>E44</f>
        <v>74880</v>
      </c>
    </row>
    <row r="42" spans="1:5" ht="15">
      <c r="A42" s="123" t="s">
        <v>1</v>
      </c>
      <c r="B42" s="124"/>
      <c r="C42" s="125"/>
      <c r="D42" s="126"/>
      <c r="E42" s="113"/>
    </row>
    <row r="43" spans="1:5" ht="15" hidden="1">
      <c r="A43" s="123" t="s">
        <v>39</v>
      </c>
      <c r="B43" s="124"/>
      <c r="C43" s="125"/>
      <c r="D43" s="126">
        <v>310</v>
      </c>
      <c r="E43" s="113"/>
    </row>
    <row r="44" spans="1:5" ht="15">
      <c r="A44" s="123" t="s">
        <v>183</v>
      </c>
      <c r="B44" s="124"/>
      <c r="C44" s="125"/>
      <c r="D44" s="126">
        <v>346</v>
      </c>
      <c r="E44" s="113">
        <v>74880</v>
      </c>
    </row>
    <row r="45" spans="1:5" ht="30" hidden="1">
      <c r="A45" s="119" t="s">
        <v>173</v>
      </c>
      <c r="B45" s="117"/>
      <c r="C45" s="120" t="s">
        <v>174</v>
      </c>
      <c r="D45" s="121" t="s">
        <v>22</v>
      </c>
      <c r="E45" s="129">
        <f>E48+E50</f>
        <v>0</v>
      </c>
    </row>
    <row r="46" spans="1:5" ht="15" hidden="1">
      <c r="A46" s="123" t="s">
        <v>30</v>
      </c>
      <c r="B46" s="124"/>
      <c r="C46" s="125"/>
      <c r="D46" s="126">
        <v>210</v>
      </c>
      <c r="E46" s="112">
        <f>E48+E49+E50</f>
        <v>0</v>
      </c>
    </row>
    <row r="47" spans="1:5" ht="14.25" hidden="1" customHeight="1">
      <c r="A47" s="123" t="s">
        <v>1</v>
      </c>
      <c r="B47" s="110"/>
      <c r="C47" s="110"/>
      <c r="D47" s="127"/>
      <c r="E47" s="113"/>
    </row>
    <row r="48" spans="1:5" ht="15" hidden="1">
      <c r="A48" s="123" t="s">
        <v>31</v>
      </c>
      <c r="B48" s="124"/>
      <c r="C48" s="125"/>
      <c r="D48" s="126">
        <v>211</v>
      </c>
      <c r="E48" s="113">
        <v>0</v>
      </c>
    </row>
    <row r="49" spans="1:5" ht="15" hidden="1">
      <c r="A49" s="128" t="s">
        <v>32</v>
      </c>
      <c r="B49" s="124"/>
      <c r="C49" s="125"/>
      <c r="D49" s="126">
        <v>212</v>
      </c>
      <c r="E49" s="113"/>
    </row>
    <row r="50" spans="1:5" ht="15" hidden="1">
      <c r="A50" s="123" t="s">
        <v>135</v>
      </c>
      <c r="B50" s="124"/>
      <c r="C50" s="125"/>
      <c r="D50" s="126">
        <v>213</v>
      </c>
      <c r="E50" s="113">
        <v>0</v>
      </c>
    </row>
    <row r="51" spans="1:5" ht="15" hidden="1">
      <c r="A51" s="123" t="s">
        <v>41</v>
      </c>
      <c r="B51" s="124"/>
      <c r="C51" s="125"/>
      <c r="D51" s="126">
        <v>220</v>
      </c>
      <c r="E51" s="112">
        <f>E53+E54+E55+E56+E57+E58+E62</f>
        <v>0</v>
      </c>
    </row>
    <row r="52" spans="1:5" ht="15" hidden="1">
      <c r="A52" s="123" t="s">
        <v>1</v>
      </c>
      <c r="B52" s="124"/>
      <c r="C52" s="125"/>
      <c r="D52" s="126"/>
      <c r="E52" s="113"/>
    </row>
    <row r="53" spans="1:5" ht="15" hidden="1">
      <c r="A53" s="123" t="s">
        <v>33</v>
      </c>
      <c r="B53" s="124"/>
      <c r="C53" s="125"/>
      <c r="D53" s="126">
        <v>221</v>
      </c>
      <c r="E53" s="113"/>
    </row>
    <row r="54" spans="1:5" ht="15" hidden="1">
      <c r="A54" s="123" t="s">
        <v>34</v>
      </c>
      <c r="B54" s="124"/>
      <c r="C54" s="125"/>
      <c r="D54" s="126">
        <v>222</v>
      </c>
      <c r="E54" s="113"/>
    </row>
    <row r="55" spans="1:5" ht="15" hidden="1">
      <c r="A55" s="123" t="s">
        <v>35</v>
      </c>
      <c r="B55" s="124"/>
      <c r="C55" s="125"/>
      <c r="D55" s="126">
        <v>223</v>
      </c>
      <c r="E55" s="113"/>
    </row>
    <row r="56" spans="1:5" ht="15" hidden="1">
      <c r="A56" s="123" t="s">
        <v>36</v>
      </c>
      <c r="B56" s="124"/>
      <c r="C56" s="125"/>
      <c r="D56" s="126">
        <v>224</v>
      </c>
      <c r="E56" s="113"/>
    </row>
    <row r="57" spans="1:5" ht="15" hidden="1">
      <c r="A57" s="123" t="s">
        <v>37</v>
      </c>
      <c r="B57" s="124"/>
      <c r="C57" s="125"/>
      <c r="D57" s="126">
        <v>225</v>
      </c>
      <c r="E57" s="113"/>
    </row>
    <row r="58" spans="1:5" ht="15" hidden="1">
      <c r="A58" s="123" t="s">
        <v>38</v>
      </c>
      <c r="B58" s="124"/>
      <c r="C58" s="125"/>
      <c r="D58" s="126">
        <v>226</v>
      </c>
      <c r="E58" s="113"/>
    </row>
    <row r="59" spans="1:5" ht="15" hidden="1">
      <c r="A59" s="123" t="s">
        <v>58</v>
      </c>
      <c r="B59" s="124"/>
      <c r="C59" s="125"/>
      <c r="D59" s="126">
        <v>260</v>
      </c>
      <c r="E59" s="112"/>
    </row>
    <row r="60" spans="1:5" ht="15" hidden="1">
      <c r="A60" s="123" t="s">
        <v>1</v>
      </c>
      <c r="B60" s="124"/>
      <c r="C60" s="125"/>
      <c r="D60" s="126"/>
      <c r="E60" s="113"/>
    </row>
    <row r="61" spans="1:5" ht="15" hidden="1">
      <c r="A61" s="123" t="s">
        <v>59</v>
      </c>
      <c r="B61" s="124"/>
      <c r="C61" s="125"/>
      <c r="D61" s="126">
        <v>262</v>
      </c>
      <c r="E61" s="113"/>
    </row>
    <row r="62" spans="1:5" ht="15" hidden="1">
      <c r="A62" s="123" t="s">
        <v>60</v>
      </c>
      <c r="B62" s="124"/>
      <c r="C62" s="125"/>
      <c r="D62" s="126">
        <v>290</v>
      </c>
      <c r="E62" s="113"/>
    </row>
    <row r="63" spans="1:5" ht="15" hidden="1">
      <c r="A63" s="123" t="s">
        <v>136</v>
      </c>
      <c r="B63" s="124"/>
      <c r="C63" s="125"/>
      <c r="D63" s="126">
        <v>300</v>
      </c>
      <c r="E63" s="112"/>
    </row>
    <row r="64" spans="1:5" ht="15" hidden="1">
      <c r="A64" s="123" t="s">
        <v>1</v>
      </c>
      <c r="B64" s="124"/>
      <c r="C64" s="125"/>
      <c r="D64" s="126"/>
      <c r="E64" s="113"/>
    </row>
    <row r="65" spans="1:5" ht="15" hidden="1">
      <c r="A65" s="123" t="s">
        <v>39</v>
      </c>
      <c r="B65" s="124"/>
      <c r="C65" s="125"/>
      <c r="D65" s="126">
        <v>310</v>
      </c>
      <c r="E65" s="113"/>
    </row>
    <row r="66" spans="1:5" ht="15" hidden="1">
      <c r="A66" s="123" t="s">
        <v>40</v>
      </c>
      <c r="B66" s="124"/>
      <c r="C66" s="125"/>
      <c r="D66" s="126">
        <v>340</v>
      </c>
      <c r="E66" s="113"/>
    </row>
    <row r="67" spans="1:5" ht="40.5">
      <c r="A67" s="119" t="s">
        <v>185</v>
      </c>
      <c r="B67" s="117"/>
      <c r="C67" s="120" t="s">
        <v>186</v>
      </c>
      <c r="D67" s="121" t="s">
        <v>22</v>
      </c>
      <c r="E67" s="129">
        <f>E70+E72</f>
        <v>48372</v>
      </c>
    </row>
    <row r="68" spans="1:5" ht="15">
      <c r="A68" s="123" t="s">
        <v>30</v>
      </c>
      <c r="B68" s="124"/>
      <c r="C68" s="125"/>
      <c r="D68" s="126">
        <v>210</v>
      </c>
      <c r="E68" s="112">
        <f>E70+E71+E72</f>
        <v>48372</v>
      </c>
    </row>
    <row r="69" spans="1:5" ht="14.25" customHeight="1">
      <c r="A69" s="123" t="s">
        <v>1</v>
      </c>
      <c r="B69" s="110"/>
      <c r="C69" s="110"/>
      <c r="D69" s="127"/>
      <c r="E69" s="113"/>
    </row>
    <row r="70" spans="1:5" ht="15">
      <c r="A70" s="123" t="s">
        <v>31</v>
      </c>
      <c r="B70" s="124"/>
      <c r="C70" s="125"/>
      <c r="D70" s="126">
        <v>211</v>
      </c>
      <c r="E70" s="113">
        <v>37152</v>
      </c>
    </row>
    <row r="71" spans="1:5" ht="15" hidden="1">
      <c r="A71" s="128" t="s">
        <v>32</v>
      </c>
      <c r="B71" s="124"/>
      <c r="C71" s="125"/>
      <c r="D71" s="126">
        <v>212</v>
      </c>
      <c r="E71" s="113"/>
    </row>
    <row r="72" spans="1:5" ht="15">
      <c r="A72" s="123" t="s">
        <v>135</v>
      </c>
      <c r="B72" s="124"/>
      <c r="C72" s="125"/>
      <c r="D72" s="126">
        <v>213</v>
      </c>
      <c r="E72" s="113">
        <v>11220</v>
      </c>
    </row>
    <row r="73" spans="1:5" ht="54" customHeight="1">
      <c r="A73" s="115" t="s">
        <v>181</v>
      </c>
      <c r="B73" s="116" t="s">
        <v>182</v>
      </c>
      <c r="C73" s="117"/>
      <c r="D73" s="121" t="s">
        <v>22</v>
      </c>
      <c r="E73" s="118">
        <f>E74+E80</f>
        <v>919066</v>
      </c>
    </row>
    <row r="74" spans="1:5" ht="40.5" hidden="1">
      <c r="A74" s="119" t="s">
        <v>175</v>
      </c>
      <c r="B74" s="116"/>
      <c r="C74" s="120" t="s">
        <v>176</v>
      </c>
      <c r="D74" s="121" t="s">
        <v>22</v>
      </c>
      <c r="E74" s="129">
        <f>E77+E79</f>
        <v>0</v>
      </c>
    </row>
    <row r="75" spans="1:5" ht="15" hidden="1">
      <c r="A75" s="123" t="s">
        <v>30</v>
      </c>
      <c r="B75" s="124"/>
      <c r="C75" s="125"/>
      <c r="D75" s="126">
        <v>210</v>
      </c>
      <c r="E75" s="112">
        <f>E77+E78+E79</f>
        <v>0</v>
      </c>
    </row>
    <row r="76" spans="1:5" ht="14.25" hidden="1" customHeight="1">
      <c r="A76" s="123" t="s">
        <v>1</v>
      </c>
      <c r="B76" s="110"/>
      <c r="C76" s="110"/>
      <c r="D76" s="127"/>
      <c r="E76" s="113"/>
    </row>
    <row r="77" spans="1:5" ht="15" hidden="1">
      <c r="A77" s="123" t="s">
        <v>31</v>
      </c>
      <c r="B77" s="124"/>
      <c r="C77" s="125"/>
      <c r="D77" s="126">
        <v>211</v>
      </c>
      <c r="E77" s="113">
        <v>0</v>
      </c>
    </row>
    <row r="78" spans="1:5" ht="15" hidden="1">
      <c r="A78" s="128" t="s">
        <v>32</v>
      </c>
      <c r="B78" s="124"/>
      <c r="C78" s="125"/>
      <c r="D78" s="126">
        <v>212</v>
      </c>
      <c r="E78" s="113"/>
    </row>
    <row r="79" spans="1:5" ht="15" hidden="1">
      <c r="A79" s="123" t="s">
        <v>135</v>
      </c>
      <c r="B79" s="124"/>
      <c r="C79" s="125"/>
      <c r="D79" s="126">
        <v>213</v>
      </c>
      <c r="E79" s="113">
        <v>0</v>
      </c>
    </row>
    <row r="80" spans="1:5" ht="54">
      <c r="A80" s="119" t="s">
        <v>187</v>
      </c>
      <c r="B80" s="116"/>
      <c r="C80" s="120">
        <v>121071053</v>
      </c>
      <c r="D80" s="121" t="s">
        <v>22</v>
      </c>
      <c r="E80" s="129">
        <f>E83+E85</f>
        <v>919066</v>
      </c>
    </row>
    <row r="81" spans="1:5" ht="15">
      <c r="A81" s="123" t="s">
        <v>30</v>
      </c>
      <c r="B81" s="124"/>
      <c r="C81" s="125"/>
      <c r="D81" s="126">
        <v>210</v>
      </c>
      <c r="E81" s="112">
        <f>E83+E84+E85</f>
        <v>919066</v>
      </c>
    </row>
    <row r="82" spans="1:5" ht="14.25" customHeight="1">
      <c r="A82" s="123" t="s">
        <v>1</v>
      </c>
      <c r="B82" s="110"/>
      <c r="C82" s="110"/>
      <c r="D82" s="127"/>
      <c r="E82" s="113"/>
    </row>
    <row r="83" spans="1:5" ht="15">
      <c r="A83" s="123" t="s">
        <v>31</v>
      </c>
      <c r="B83" s="124"/>
      <c r="C83" s="125"/>
      <c r="D83" s="126">
        <v>211</v>
      </c>
      <c r="E83" s="113">
        <v>705888</v>
      </c>
    </row>
    <row r="84" spans="1:5" ht="15" hidden="1">
      <c r="A84" s="128" t="s">
        <v>32</v>
      </c>
      <c r="B84" s="124"/>
      <c r="C84" s="125"/>
      <c r="D84" s="126">
        <v>212</v>
      </c>
      <c r="E84" s="113"/>
    </row>
    <row r="85" spans="1:5" ht="15">
      <c r="A85" s="123" t="s">
        <v>135</v>
      </c>
      <c r="B85" s="124"/>
      <c r="C85" s="125"/>
      <c r="D85" s="126">
        <v>213</v>
      </c>
      <c r="E85" s="113">
        <v>213178</v>
      </c>
    </row>
    <row r="86" spans="1:5" ht="15">
      <c r="A86" s="115" t="s">
        <v>159</v>
      </c>
      <c r="B86" s="116" t="s">
        <v>196</v>
      </c>
      <c r="C86" s="110"/>
      <c r="D86" s="111"/>
      <c r="E86" s="118">
        <f>E87</f>
        <v>45570</v>
      </c>
    </row>
    <row r="87" spans="1:5" ht="81">
      <c r="A87" s="119" t="s">
        <v>197</v>
      </c>
      <c r="B87" s="116"/>
      <c r="C87" s="120">
        <v>1212076240</v>
      </c>
      <c r="D87" s="121" t="s">
        <v>22</v>
      </c>
      <c r="E87" s="129">
        <f>E90+E92</f>
        <v>45570</v>
      </c>
    </row>
    <row r="88" spans="1:5" ht="15">
      <c r="A88" s="123" t="s">
        <v>30</v>
      </c>
      <c r="B88" s="124"/>
      <c r="C88" s="125"/>
      <c r="D88" s="126">
        <v>210</v>
      </c>
      <c r="E88" s="112">
        <f>E90+E91+E92</f>
        <v>45570</v>
      </c>
    </row>
    <row r="89" spans="1:5" ht="14.25" customHeight="1">
      <c r="A89" s="123" t="s">
        <v>1</v>
      </c>
      <c r="B89" s="110"/>
      <c r="C89" s="110"/>
      <c r="D89" s="127"/>
      <c r="E89" s="113"/>
    </row>
    <row r="90" spans="1:5" ht="15">
      <c r="A90" s="123" t="s">
        <v>31</v>
      </c>
      <c r="B90" s="124"/>
      <c r="C90" s="125"/>
      <c r="D90" s="126">
        <v>211</v>
      </c>
      <c r="E90" s="113">
        <v>35000</v>
      </c>
    </row>
    <row r="91" spans="1:5" ht="15" hidden="1">
      <c r="A91" s="128" t="s">
        <v>32</v>
      </c>
      <c r="B91" s="124"/>
      <c r="C91" s="125"/>
      <c r="D91" s="126">
        <v>212</v>
      </c>
      <c r="E91" s="113"/>
    </row>
    <row r="92" spans="1:5" ht="15">
      <c r="A92" s="123" t="s">
        <v>135</v>
      </c>
      <c r="B92" s="124"/>
      <c r="C92" s="125"/>
      <c r="D92" s="126">
        <v>213</v>
      </c>
      <c r="E92" s="113">
        <v>10570</v>
      </c>
    </row>
    <row r="93" spans="1:5" ht="63.75">
      <c r="A93" s="115" t="s">
        <v>188</v>
      </c>
      <c r="B93" s="130" t="s">
        <v>164</v>
      </c>
      <c r="C93" s="110"/>
      <c r="D93" s="111" t="s">
        <v>22</v>
      </c>
      <c r="E93" s="118">
        <f>E95+E101+E113</f>
        <v>28171701</v>
      </c>
    </row>
    <row r="94" spans="1:5" ht="54">
      <c r="A94" s="119" t="s">
        <v>189</v>
      </c>
      <c r="B94" s="110"/>
      <c r="C94" s="120">
        <v>1210376210</v>
      </c>
      <c r="D94" s="121" t="s">
        <v>22</v>
      </c>
      <c r="E94" s="122"/>
    </row>
    <row r="95" spans="1:5" ht="15">
      <c r="A95" s="123" t="s">
        <v>30</v>
      </c>
      <c r="B95" s="124"/>
      <c r="C95" s="125"/>
      <c r="D95" s="126">
        <v>210</v>
      </c>
      <c r="E95" s="112">
        <f>E97+E98+E99+E100</f>
        <v>27994039</v>
      </c>
    </row>
    <row r="96" spans="1:5" ht="15">
      <c r="A96" s="123" t="s">
        <v>1</v>
      </c>
      <c r="B96" s="110"/>
      <c r="C96" s="110"/>
      <c r="D96" s="127"/>
      <c r="E96" s="113"/>
    </row>
    <row r="97" spans="1:5" ht="15">
      <c r="A97" s="123" t="s">
        <v>31</v>
      </c>
      <c r="B97" s="124"/>
      <c r="C97" s="125"/>
      <c r="D97" s="126">
        <v>211</v>
      </c>
      <c r="E97" s="113">
        <v>21500799</v>
      </c>
    </row>
    <row r="98" spans="1:5" ht="15">
      <c r="A98" s="128" t="s">
        <v>32</v>
      </c>
      <c r="B98" s="124"/>
      <c r="C98" s="125"/>
      <c r="D98" s="126">
        <v>212</v>
      </c>
      <c r="E98" s="113"/>
    </row>
    <row r="99" spans="1:5" ht="15">
      <c r="A99" s="123" t="s">
        <v>135</v>
      </c>
      <c r="B99" s="124"/>
      <c r="C99" s="125"/>
      <c r="D99" s="126">
        <v>213</v>
      </c>
      <c r="E99" s="113">
        <v>6493240</v>
      </c>
    </row>
    <row r="100" spans="1:5" ht="15">
      <c r="A100" s="123" t="s">
        <v>40</v>
      </c>
      <c r="B100" s="124"/>
      <c r="C100" s="125"/>
      <c r="D100" s="126">
        <v>340</v>
      </c>
      <c r="E100" s="113"/>
    </row>
    <row r="101" spans="1:5" ht="15">
      <c r="A101" s="123" t="s">
        <v>41</v>
      </c>
      <c r="B101" s="124"/>
      <c r="C101" s="125"/>
      <c r="D101" s="126">
        <v>220</v>
      </c>
      <c r="E101" s="112">
        <f>E103+E104+E105+E106+E107+E108+E112</f>
        <v>15164</v>
      </c>
    </row>
    <row r="102" spans="1:5" ht="15">
      <c r="A102" s="123" t="s">
        <v>1</v>
      </c>
      <c r="B102" s="124"/>
      <c r="C102" s="125"/>
      <c r="D102" s="126"/>
      <c r="E102" s="113"/>
    </row>
    <row r="103" spans="1:5" ht="15" hidden="1">
      <c r="A103" s="123" t="s">
        <v>33</v>
      </c>
      <c r="B103" s="124"/>
      <c r="C103" s="125"/>
      <c r="D103" s="126">
        <v>221</v>
      </c>
      <c r="E103" s="113"/>
    </row>
    <row r="104" spans="1:5" ht="15" hidden="1">
      <c r="A104" s="123" t="s">
        <v>34</v>
      </c>
      <c r="B104" s="124"/>
      <c r="C104" s="125"/>
      <c r="D104" s="126">
        <v>222</v>
      </c>
      <c r="E104" s="113"/>
    </row>
    <row r="105" spans="1:5" ht="15" hidden="1">
      <c r="A105" s="123" t="s">
        <v>35</v>
      </c>
      <c r="B105" s="124"/>
      <c r="C105" s="125"/>
      <c r="D105" s="126">
        <v>223</v>
      </c>
      <c r="E105" s="113"/>
    </row>
    <row r="106" spans="1:5" ht="15" hidden="1">
      <c r="A106" s="123" t="s">
        <v>36</v>
      </c>
      <c r="B106" s="124"/>
      <c r="C106" s="125"/>
      <c r="D106" s="126">
        <v>224</v>
      </c>
      <c r="E106" s="113"/>
    </row>
    <row r="107" spans="1:5" ht="15" hidden="1">
      <c r="A107" s="123" t="s">
        <v>37</v>
      </c>
      <c r="B107" s="124"/>
      <c r="C107" s="125"/>
      <c r="D107" s="126">
        <v>225</v>
      </c>
      <c r="E107" s="113"/>
    </row>
    <row r="108" spans="1:5" ht="15">
      <c r="A108" s="123" t="s">
        <v>38</v>
      </c>
      <c r="B108" s="124"/>
      <c r="C108" s="125"/>
      <c r="D108" s="126">
        <v>226</v>
      </c>
      <c r="E108" s="113">
        <v>15164</v>
      </c>
    </row>
    <row r="109" spans="1:5" ht="15" hidden="1">
      <c r="A109" s="123" t="s">
        <v>58</v>
      </c>
      <c r="B109" s="124"/>
      <c r="C109" s="125"/>
      <c r="D109" s="126">
        <v>260</v>
      </c>
      <c r="E109" s="112"/>
    </row>
    <row r="110" spans="1:5" ht="15" hidden="1">
      <c r="A110" s="123" t="s">
        <v>1</v>
      </c>
      <c r="B110" s="124"/>
      <c r="C110" s="125"/>
      <c r="D110" s="126"/>
      <c r="E110" s="113"/>
    </row>
    <row r="111" spans="1:5" ht="15" hidden="1">
      <c r="A111" s="123" t="s">
        <v>59</v>
      </c>
      <c r="B111" s="124"/>
      <c r="C111" s="125"/>
      <c r="D111" s="126">
        <v>262</v>
      </c>
      <c r="E111" s="113"/>
    </row>
    <row r="112" spans="1:5" ht="15" hidden="1">
      <c r="A112" s="123" t="s">
        <v>60</v>
      </c>
      <c r="B112" s="124"/>
      <c r="C112" s="125"/>
      <c r="D112" s="126">
        <v>290</v>
      </c>
      <c r="E112" s="113"/>
    </row>
    <row r="113" spans="1:5" ht="15">
      <c r="A113" s="123" t="s">
        <v>136</v>
      </c>
      <c r="B113" s="124"/>
      <c r="C113" s="125"/>
      <c r="D113" s="126">
        <v>300</v>
      </c>
      <c r="E113" s="112">
        <f>E116</f>
        <v>162498</v>
      </c>
    </row>
    <row r="114" spans="1:5" ht="15">
      <c r="A114" s="123" t="s">
        <v>1</v>
      </c>
      <c r="B114" s="124"/>
      <c r="C114" s="125"/>
      <c r="D114" s="126"/>
      <c r="E114" s="113"/>
    </row>
    <row r="115" spans="1:5" ht="15">
      <c r="A115" s="123" t="s">
        <v>39</v>
      </c>
      <c r="B115" s="124"/>
      <c r="C115" s="125"/>
      <c r="D115" s="126">
        <v>310</v>
      </c>
      <c r="E115" s="113"/>
    </row>
    <row r="116" spans="1:5" ht="15">
      <c r="A116" s="123" t="s">
        <v>183</v>
      </c>
      <c r="B116" s="124"/>
      <c r="C116" s="125"/>
      <c r="D116" s="126">
        <v>346</v>
      </c>
      <c r="E116" s="113">
        <v>162498</v>
      </c>
    </row>
    <row r="117" spans="1:5" ht="15">
      <c r="A117" s="115" t="s">
        <v>159</v>
      </c>
      <c r="B117" s="116" t="s">
        <v>137</v>
      </c>
      <c r="C117" s="110"/>
      <c r="D117" s="111"/>
      <c r="E117" s="118">
        <f>E118+E139+E122+E131+E143+E167+E171+E176+E145+E126</f>
        <v>1899001</v>
      </c>
    </row>
    <row r="118" spans="1:5" ht="54" hidden="1">
      <c r="A118" s="131" t="s">
        <v>165</v>
      </c>
      <c r="B118" s="124"/>
      <c r="C118" s="132">
        <v>1210121020</v>
      </c>
      <c r="D118" s="133"/>
      <c r="E118" s="129">
        <f>E119</f>
        <v>0</v>
      </c>
    </row>
    <row r="119" spans="1:5" ht="15" hidden="1">
      <c r="A119" s="123" t="s">
        <v>41</v>
      </c>
      <c r="B119" s="124"/>
      <c r="C119" s="125"/>
      <c r="D119" s="126">
        <v>220</v>
      </c>
      <c r="E119" s="112">
        <f>E121</f>
        <v>0</v>
      </c>
    </row>
    <row r="120" spans="1:5" ht="15" hidden="1">
      <c r="A120" s="123" t="s">
        <v>1</v>
      </c>
      <c r="B120" s="124"/>
      <c r="C120" s="125"/>
      <c r="D120" s="126"/>
      <c r="E120" s="113"/>
    </row>
    <row r="121" spans="1:5" ht="15" hidden="1">
      <c r="A121" s="123" t="s">
        <v>38</v>
      </c>
      <c r="B121" s="124"/>
      <c r="C121" s="125"/>
      <c r="D121" s="126">
        <v>226</v>
      </c>
      <c r="E121" s="113"/>
    </row>
    <row r="122" spans="1:5" ht="27">
      <c r="A122" s="131" t="s">
        <v>169</v>
      </c>
      <c r="B122" s="134"/>
      <c r="C122" s="132">
        <v>1210821090</v>
      </c>
      <c r="D122" s="132"/>
      <c r="E122" s="129">
        <f>E123</f>
        <v>1537761</v>
      </c>
    </row>
    <row r="123" spans="1:5" ht="15">
      <c r="A123" s="123" t="s">
        <v>136</v>
      </c>
      <c r="B123" s="124"/>
      <c r="C123" s="125"/>
      <c r="D123" s="126">
        <v>300</v>
      </c>
      <c r="E123" s="112">
        <f>E125</f>
        <v>1537761</v>
      </c>
    </row>
    <row r="124" spans="1:5" ht="15">
      <c r="A124" s="123" t="s">
        <v>1</v>
      </c>
      <c r="B124" s="124"/>
      <c r="C124" s="125"/>
      <c r="D124" s="126"/>
      <c r="E124" s="113"/>
    </row>
    <row r="125" spans="1:5" ht="15">
      <c r="A125" s="123" t="s">
        <v>190</v>
      </c>
      <c r="B125" s="124"/>
      <c r="C125" s="125"/>
      <c r="D125" s="126">
        <v>342</v>
      </c>
      <c r="E125" s="113">
        <v>1537761</v>
      </c>
    </row>
    <row r="126" spans="1:5" ht="54">
      <c r="A126" s="131" t="s">
        <v>166</v>
      </c>
      <c r="B126" s="134"/>
      <c r="C126" s="132">
        <v>1211121130</v>
      </c>
      <c r="D126" s="132"/>
      <c r="E126" s="129">
        <f>E127</f>
        <v>150000</v>
      </c>
    </row>
    <row r="127" spans="1:5" ht="15">
      <c r="A127" s="123" t="s">
        <v>41</v>
      </c>
      <c r="B127" s="124"/>
      <c r="C127" s="125"/>
      <c r="D127" s="126">
        <v>220</v>
      </c>
      <c r="E127" s="112">
        <f>E129+E130</f>
        <v>150000</v>
      </c>
    </row>
    <row r="128" spans="1:5" ht="15">
      <c r="A128" s="123" t="s">
        <v>1</v>
      </c>
      <c r="B128" s="124"/>
      <c r="C128" s="125"/>
      <c r="D128" s="126"/>
      <c r="E128" s="113"/>
    </row>
    <row r="129" spans="1:5" ht="15" hidden="1">
      <c r="A129" s="123" t="s">
        <v>37</v>
      </c>
      <c r="B129" s="124"/>
      <c r="C129" s="125"/>
      <c r="D129" s="126">
        <v>225</v>
      </c>
      <c r="E129" s="113"/>
    </row>
    <row r="130" spans="1:5" ht="15">
      <c r="A130" s="123" t="s">
        <v>38</v>
      </c>
      <c r="B130" s="124"/>
      <c r="C130" s="125"/>
      <c r="D130" s="126">
        <v>226</v>
      </c>
      <c r="E130" s="113">
        <v>150000</v>
      </c>
    </row>
    <row r="131" spans="1:5" ht="40.5">
      <c r="A131" s="131" t="s">
        <v>191</v>
      </c>
      <c r="B131" s="134"/>
      <c r="C131" s="132">
        <v>1211121190</v>
      </c>
      <c r="D131" s="132"/>
      <c r="E131" s="129">
        <f>E136+E132</f>
        <v>161240</v>
      </c>
    </row>
    <row r="132" spans="1:5" ht="15">
      <c r="A132" s="123" t="s">
        <v>41</v>
      </c>
      <c r="B132" s="124"/>
      <c r="C132" s="125"/>
      <c r="D132" s="126">
        <v>220</v>
      </c>
      <c r="E132" s="112">
        <f>E134+E135</f>
        <v>161240</v>
      </c>
    </row>
    <row r="133" spans="1:5" ht="15">
      <c r="A133" s="123" t="s">
        <v>1</v>
      </c>
      <c r="B133" s="124"/>
      <c r="C133" s="125"/>
      <c r="D133" s="126"/>
      <c r="E133" s="113"/>
    </row>
    <row r="134" spans="1:5" ht="15" hidden="1">
      <c r="A134" s="123" t="s">
        <v>37</v>
      </c>
      <c r="B134" s="124"/>
      <c r="C134" s="125"/>
      <c r="D134" s="126">
        <v>225</v>
      </c>
      <c r="E134" s="113"/>
    </row>
    <row r="135" spans="1:5" ht="15">
      <c r="A135" s="123" t="s">
        <v>192</v>
      </c>
      <c r="B135" s="124"/>
      <c r="C135" s="125"/>
      <c r="D135" s="126">
        <v>228</v>
      </c>
      <c r="E135" s="113">
        <v>161240</v>
      </c>
    </row>
    <row r="136" spans="1:5" ht="15" hidden="1">
      <c r="A136" s="123" t="s">
        <v>136</v>
      </c>
      <c r="B136" s="124"/>
      <c r="C136" s="125"/>
      <c r="D136" s="126">
        <v>300</v>
      </c>
      <c r="E136" s="112">
        <f>E138</f>
        <v>0</v>
      </c>
    </row>
    <row r="137" spans="1:5" ht="15" hidden="1">
      <c r="A137" s="123" t="s">
        <v>1</v>
      </c>
      <c r="B137" s="124"/>
      <c r="C137" s="125"/>
      <c r="D137" s="126"/>
      <c r="E137" s="113"/>
    </row>
    <row r="138" spans="1:5" ht="15" hidden="1">
      <c r="A138" s="123" t="s">
        <v>39</v>
      </c>
      <c r="B138" s="124"/>
      <c r="C138" s="125"/>
      <c r="D138" s="126">
        <v>310</v>
      </c>
      <c r="E138" s="113"/>
    </row>
    <row r="139" spans="1:5" ht="40.5">
      <c r="A139" s="131" t="s">
        <v>167</v>
      </c>
      <c r="B139" s="124"/>
      <c r="C139" s="132">
        <v>1211921150</v>
      </c>
      <c r="D139" s="133"/>
      <c r="E139" s="129">
        <f>E140</f>
        <v>50000</v>
      </c>
    </row>
    <row r="140" spans="1:5" ht="15">
      <c r="A140" s="123" t="s">
        <v>41</v>
      </c>
      <c r="B140" s="124"/>
      <c r="C140" s="125"/>
      <c r="D140" s="126">
        <v>220</v>
      </c>
      <c r="E140" s="112">
        <f>E142</f>
        <v>50000</v>
      </c>
    </row>
    <row r="141" spans="1:5" ht="15">
      <c r="A141" s="123" t="s">
        <v>1</v>
      </c>
      <c r="B141" s="124"/>
      <c r="C141" s="125"/>
      <c r="D141" s="126"/>
      <c r="E141" s="113"/>
    </row>
    <row r="142" spans="1:5" ht="15">
      <c r="A142" s="123" t="s">
        <v>37</v>
      </c>
      <c r="B142" s="124"/>
      <c r="C142" s="125"/>
      <c r="D142" s="126">
        <v>225</v>
      </c>
      <c r="E142" s="113">
        <v>50000</v>
      </c>
    </row>
    <row r="143" spans="1:5" ht="15" hidden="1">
      <c r="A143" s="131" t="s">
        <v>168</v>
      </c>
      <c r="B143" s="124"/>
      <c r="C143" s="132">
        <v>9940090300</v>
      </c>
      <c r="D143" s="133"/>
      <c r="E143" s="129">
        <f>E144</f>
        <v>0</v>
      </c>
    </row>
    <row r="144" spans="1:5" ht="15" hidden="1">
      <c r="A144" s="123" t="s">
        <v>32</v>
      </c>
      <c r="B144" s="124"/>
      <c r="C144" s="125"/>
      <c r="D144" s="126">
        <v>290</v>
      </c>
      <c r="E144" s="113"/>
    </row>
    <row r="145" spans="1:5" ht="54" hidden="1">
      <c r="A145" s="119" t="s">
        <v>162</v>
      </c>
      <c r="B145" s="117"/>
      <c r="C145" s="120">
        <v>9990021020</v>
      </c>
      <c r="D145" s="121" t="s">
        <v>22</v>
      </c>
      <c r="E145" s="129">
        <f>E146+E151+E163</f>
        <v>0</v>
      </c>
    </row>
    <row r="146" spans="1:5" ht="15" hidden="1">
      <c r="A146" s="123" t="s">
        <v>30</v>
      </c>
      <c r="B146" s="124"/>
      <c r="C146" s="125"/>
      <c r="D146" s="126">
        <v>210</v>
      </c>
      <c r="E146" s="112">
        <f>E148+E149+E150</f>
        <v>0</v>
      </c>
    </row>
    <row r="147" spans="1:5" ht="14.25" hidden="1" customHeight="1">
      <c r="A147" s="123" t="s">
        <v>1</v>
      </c>
      <c r="B147" s="110"/>
      <c r="C147" s="110"/>
      <c r="D147" s="127"/>
      <c r="E147" s="113"/>
    </row>
    <row r="148" spans="1:5" ht="15" hidden="1">
      <c r="A148" s="123" t="s">
        <v>31</v>
      </c>
      <c r="B148" s="124"/>
      <c r="C148" s="125"/>
      <c r="D148" s="126">
        <v>211</v>
      </c>
      <c r="E148" s="113"/>
    </row>
    <row r="149" spans="1:5" ht="15" hidden="1">
      <c r="A149" s="128" t="s">
        <v>32</v>
      </c>
      <c r="B149" s="124"/>
      <c r="C149" s="125"/>
      <c r="D149" s="126">
        <v>212</v>
      </c>
      <c r="E149" s="113"/>
    </row>
    <row r="150" spans="1:5" ht="15" hidden="1">
      <c r="A150" s="123" t="s">
        <v>135</v>
      </c>
      <c r="B150" s="124"/>
      <c r="C150" s="125"/>
      <c r="D150" s="126">
        <v>213</v>
      </c>
      <c r="E150" s="113"/>
    </row>
    <row r="151" spans="1:5" ht="15" hidden="1">
      <c r="A151" s="123" t="s">
        <v>41</v>
      </c>
      <c r="B151" s="124"/>
      <c r="C151" s="125"/>
      <c r="D151" s="126">
        <v>220</v>
      </c>
      <c r="E151" s="112">
        <f>E153+E154+E155+E156+E157+E158+E162</f>
        <v>0</v>
      </c>
    </row>
    <row r="152" spans="1:5" ht="15" hidden="1">
      <c r="A152" s="123" t="s">
        <v>1</v>
      </c>
      <c r="B152" s="124"/>
      <c r="C152" s="125"/>
      <c r="D152" s="126"/>
      <c r="E152" s="113"/>
    </row>
    <row r="153" spans="1:5" ht="15" hidden="1">
      <c r="A153" s="123" t="s">
        <v>33</v>
      </c>
      <c r="B153" s="124"/>
      <c r="C153" s="125"/>
      <c r="D153" s="126">
        <v>221</v>
      </c>
      <c r="E153" s="113"/>
    </row>
    <row r="154" spans="1:5" ht="15" hidden="1">
      <c r="A154" s="123" t="s">
        <v>34</v>
      </c>
      <c r="B154" s="124"/>
      <c r="C154" s="125"/>
      <c r="D154" s="126">
        <v>222</v>
      </c>
      <c r="E154" s="113"/>
    </row>
    <row r="155" spans="1:5" ht="15" hidden="1">
      <c r="A155" s="123" t="s">
        <v>35</v>
      </c>
      <c r="B155" s="124"/>
      <c r="C155" s="125"/>
      <c r="D155" s="126">
        <v>223</v>
      </c>
      <c r="E155" s="113"/>
    </row>
    <row r="156" spans="1:5" ht="15" hidden="1">
      <c r="A156" s="123" t="s">
        <v>36</v>
      </c>
      <c r="B156" s="124"/>
      <c r="C156" s="125"/>
      <c r="D156" s="126">
        <v>224</v>
      </c>
      <c r="E156" s="113"/>
    </row>
    <row r="157" spans="1:5" ht="15" hidden="1">
      <c r="A157" s="123" t="s">
        <v>37</v>
      </c>
      <c r="B157" s="124"/>
      <c r="C157" s="125"/>
      <c r="D157" s="126">
        <v>225</v>
      </c>
      <c r="E157" s="113"/>
    </row>
    <row r="158" spans="1:5" ht="15" hidden="1">
      <c r="A158" s="123" t="s">
        <v>38</v>
      </c>
      <c r="B158" s="124"/>
      <c r="C158" s="125"/>
      <c r="D158" s="126">
        <v>226</v>
      </c>
      <c r="E158" s="113"/>
    </row>
    <row r="159" spans="1:5" ht="15" hidden="1">
      <c r="A159" s="123" t="s">
        <v>58</v>
      </c>
      <c r="B159" s="124"/>
      <c r="C159" s="125"/>
      <c r="D159" s="126">
        <v>260</v>
      </c>
      <c r="E159" s="112"/>
    </row>
    <row r="160" spans="1:5" ht="15" hidden="1">
      <c r="A160" s="123" t="s">
        <v>1</v>
      </c>
      <c r="B160" s="124"/>
      <c r="C160" s="125"/>
      <c r="D160" s="126"/>
      <c r="E160" s="113"/>
    </row>
    <row r="161" spans="1:5" ht="15" hidden="1">
      <c r="A161" s="123" t="s">
        <v>59</v>
      </c>
      <c r="B161" s="124"/>
      <c r="C161" s="125"/>
      <c r="D161" s="126">
        <v>262</v>
      </c>
      <c r="E161" s="113"/>
    </row>
    <row r="162" spans="1:5" ht="15" hidden="1">
      <c r="A162" s="123" t="s">
        <v>60</v>
      </c>
      <c r="B162" s="124"/>
      <c r="C162" s="125"/>
      <c r="D162" s="126">
        <v>290</v>
      </c>
      <c r="E162" s="113"/>
    </row>
    <row r="163" spans="1:5" ht="15" hidden="1">
      <c r="A163" s="123" t="s">
        <v>136</v>
      </c>
      <c r="B163" s="124"/>
      <c r="C163" s="125"/>
      <c r="D163" s="126">
        <v>300</v>
      </c>
      <c r="E163" s="112">
        <f>E166</f>
        <v>0</v>
      </c>
    </row>
    <row r="164" spans="1:5" ht="15" hidden="1">
      <c r="A164" s="123" t="s">
        <v>1</v>
      </c>
      <c r="B164" s="124"/>
      <c r="C164" s="125"/>
      <c r="D164" s="126"/>
      <c r="E164" s="113"/>
    </row>
    <row r="165" spans="1:5" ht="15" hidden="1">
      <c r="A165" s="123" t="s">
        <v>39</v>
      </c>
      <c r="B165" s="124"/>
      <c r="C165" s="125"/>
      <c r="D165" s="126">
        <v>310</v>
      </c>
      <c r="E165" s="113"/>
    </row>
    <row r="166" spans="1:5" ht="15" hidden="1">
      <c r="A166" s="123" t="s">
        <v>40</v>
      </c>
      <c r="B166" s="124"/>
      <c r="C166" s="125"/>
      <c r="D166" s="126">
        <v>340</v>
      </c>
      <c r="E166" s="113"/>
    </row>
    <row r="167" spans="1:5" ht="27" hidden="1">
      <c r="A167" s="131" t="s">
        <v>169</v>
      </c>
      <c r="B167" s="134"/>
      <c r="C167" s="132">
        <v>9990021090</v>
      </c>
      <c r="D167" s="132"/>
      <c r="E167" s="129">
        <f>E168</f>
        <v>0</v>
      </c>
    </row>
    <row r="168" spans="1:5" ht="15" hidden="1">
      <c r="A168" s="123" t="s">
        <v>136</v>
      </c>
      <c r="B168" s="124"/>
      <c r="C168" s="125"/>
      <c r="D168" s="126">
        <v>300</v>
      </c>
      <c r="E168" s="112">
        <f>E170</f>
        <v>0</v>
      </c>
    </row>
    <row r="169" spans="1:5" ht="15" hidden="1">
      <c r="A169" s="123" t="s">
        <v>1</v>
      </c>
      <c r="B169" s="124"/>
      <c r="C169" s="125"/>
      <c r="D169" s="126"/>
      <c r="E169" s="113"/>
    </row>
    <row r="170" spans="1:5" ht="15" hidden="1">
      <c r="A170" s="123" t="s">
        <v>40</v>
      </c>
      <c r="B170" s="124"/>
      <c r="C170" s="125"/>
      <c r="D170" s="126">
        <v>340</v>
      </c>
      <c r="E170" s="113"/>
    </row>
    <row r="171" spans="1:5" ht="54" hidden="1">
      <c r="A171" s="131" t="s">
        <v>166</v>
      </c>
      <c r="B171" s="134"/>
      <c r="C171" s="132">
        <v>9990021130</v>
      </c>
      <c r="D171" s="132"/>
      <c r="E171" s="129">
        <f>E172</f>
        <v>0</v>
      </c>
    </row>
    <row r="172" spans="1:5" ht="15" hidden="1">
      <c r="A172" s="123" t="s">
        <v>41</v>
      </c>
      <c r="B172" s="124"/>
      <c r="C172" s="125"/>
      <c r="D172" s="126">
        <v>220</v>
      </c>
      <c r="E172" s="112">
        <f>E174+E175</f>
        <v>0</v>
      </c>
    </row>
    <row r="173" spans="1:5" ht="15" hidden="1">
      <c r="A173" s="123" t="s">
        <v>1</v>
      </c>
      <c r="B173" s="124"/>
      <c r="C173" s="125"/>
      <c r="D173" s="126"/>
      <c r="E173" s="113"/>
    </row>
    <row r="174" spans="1:5" ht="15" hidden="1">
      <c r="A174" s="123" t="s">
        <v>37</v>
      </c>
      <c r="B174" s="124"/>
      <c r="C174" s="125"/>
      <c r="D174" s="126">
        <v>225</v>
      </c>
      <c r="E174" s="113"/>
    </row>
    <row r="175" spans="1:5" ht="15" hidden="1">
      <c r="A175" s="123" t="s">
        <v>38</v>
      </c>
      <c r="B175" s="124"/>
      <c r="C175" s="125"/>
      <c r="D175" s="126">
        <v>226</v>
      </c>
      <c r="E175" s="113"/>
    </row>
    <row r="176" spans="1:5" ht="40.5" hidden="1">
      <c r="A176" s="131" t="s">
        <v>167</v>
      </c>
      <c r="B176" s="124"/>
      <c r="C176" s="132">
        <v>9990021150</v>
      </c>
      <c r="D176" s="133"/>
      <c r="E176" s="129">
        <f>E177</f>
        <v>0</v>
      </c>
    </row>
    <row r="177" spans="1:5" ht="15" hidden="1">
      <c r="A177" s="123" t="s">
        <v>41</v>
      </c>
      <c r="B177" s="124"/>
      <c r="C177" s="125"/>
      <c r="D177" s="126">
        <v>220</v>
      </c>
      <c r="E177" s="112">
        <f>E179</f>
        <v>0</v>
      </c>
    </row>
    <row r="178" spans="1:5" ht="15" hidden="1">
      <c r="A178" s="123" t="s">
        <v>1</v>
      </c>
      <c r="B178" s="124"/>
      <c r="C178" s="125"/>
      <c r="D178" s="126"/>
      <c r="E178" s="113"/>
    </row>
    <row r="179" spans="1:5" ht="15" hidden="1">
      <c r="A179" s="123" t="s">
        <v>37</v>
      </c>
      <c r="B179" s="124"/>
      <c r="C179" s="125"/>
      <c r="D179" s="126">
        <v>225</v>
      </c>
      <c r="E179" s="113"/>
    </row>
    <row r="180" spans="1:5" ht="30">
      <c r="A180" s="135" t="s">
        <v>170</v>
      </c>
      <c r="B180" s="120" t="s">
        <v>138</v>
      </c>
      <c r="C180" s="136"/>
      <c r="D180" s="120"/>
      <c r="E180" s="129">
        <f>E181+E199+E186+E198</f>
        <v>8090989.2000000002</v>
      </c>
    </row>
    <row r="181" spans="1:5" ht="15">
      <c r="A181" s="123" t="s">
        <v>30</v>
      </c>
      <c r="B181" s="124"/>
      <c r="C181" s="125"/>
      <c r="D181" s="126">
        <v>210</v>
      </c>
      <c r="E181" s="112">
        <f>E183+E185</f>
        <v>838344.23</v>
      </c>
    </row>
    <row r="182" spans="1:5" ht="15">
      <c r="A182" s="123" t="s">
        <v>1</v>
      </c>
      <c r="B182" s="110"/>
      <c r="C182" s="110"/>
      <c r="D182" s="127"/>
      <c r="E182" s="113"/>
    </row>
    <row r="183" spans="1:5" ht="15">
      <c r="A183" s="123" t="s">
        <v>31</v>
      </c>
      <c r="B183" s="124"/>
      <c r="C183" s="125"/>
      <c r="D183" s="126">
        <v>211</v>
      </c>
      <c r="E183" s="113">
        <v>604560.24</v>
      </c>
    </row>
    <row r="184" spans="1:5" ht="15">
      <c r="A184" s="128" t="s">
        <v>32</v>
      </c>
      <c r="B184" s="124"/>
      <c r="C184" s="125"/>
      <c r="D184" s="126">
        <v>212</v>
      </c>
      <c r="E184" s="113"/>
    </row>
    <row r="185" spans="1:5" ht="15">
      <c r="A185" s="123" t="s">
        <v>135</v>
      </c>
      <c r="B185" s="124"/>
      <c r="C185" s="125"/>
      <c r="D185" s="126">
        <v>213</v>
      </c>
      <c r="E185" s="113">
        <v>233783.99</v>
      </c>
    </row>
    <row r="186" spans="1:5" ht="15">
      <c r="A186" s="123" t="s">
        <v>41</v>
      </c>
      <c r="B186" s="124"/>
      <c r="C186" s="125"/>
      <c r="D186" s="126">
        <v>220</v>
      </c>
      <c r="E186" s="112">
        <f>E189+E190+E193</f>
        <v>1198</v>
      </c>
    </row>
    <row r="187" spans="1:5" ht="15">
      <c r="A187" s="123" t="s">
        <v>1</v>
      </c>
      <c r="B187" s="124"/>
      <c r="C187" s="125"/>
      <c r="D187" s="126"/>
      <c r="E187" s="113"/>
    </row>
    <row r="188" spans="1:5" ht="15">
      <c r="A188" s="123" t="s">
        <v>33</v>
      </c>
      <c r="B188" s="124"/>
      <c r="C188" s="125"/>
      <c r="D188" s="126">
        <v>221</v>
      </c>
      <c r="E188" s="113"/>
    </row>
    <row r="189" spans="1:5" ht="15">
      <c r="A189" s="123" t="s">
        <v>34</v>
      </c>
      <c r="B189" s="124"/>
      <c r="C189" s="125"/>
      <c r="D189" s="126">
        <v>222</v>
      </c>
      <c r="E189" s="113"/>
    </row>
    <row r="190" spans="1:5" ht="15">
      <c r="A190" s="123" t="s">
        <v>35</v>
      </c>
      <c r="B190" s="124"/>
      <c r="C190" s="125"/>
      <c r="D190" s="126">
        <v>223</v>
      </c>
      <c r="E190" s="113">
        <v>1198</v>
      </c>
    </row>
    <row r="191" spans="1:5" ht="15">
      <c r="A191" s="123" t="s">
        <v>36</v>
      </c>
      <c r="B191" s="124"/>
      <c r="C191" s="125"/>
      <c r="D191" s="126">
        <v>224</v>
      </c>
      <c r="E191" s="113"/>
    </row>
    <row r="192" spans="1:5" ht="15">
      <c r="A192" s="123" t="s">
        <v>37</v>
      </c>
      <c r="B192" s="124"/>
      <c r="C192" s="125"/>
      <c r="D192" s="126">
        <v>225</v>
      </c>
      <c r="E192" s="113"/>
    </row>
    <row r="193" spans="1:5" ht="15">
      <c r="A193" s="123" t="s">
        <v>38</v>
      </c>
      <c r="B193" s="124"/>
      <c r="C193" s="125"/>
      <c r="D193" s="126">
        <v>226</v>
      </c>
      <c r="E193" s="113"/>
    </row>
    <row r="194" spans="1:5" ht="15">
      <c r="A194" s="123" t="s">
        <v>58</v>
      </c>
      <c r="B194" s="124"/>
      <c r="C194" s="125"/>
      <c r="D194" s="126">
        <v>260</v>
      </c>
      <c r="E194" s="112"/>
    </row>
    <row r="195" spans="1:5" ht="15">
      <c r="A195" s="123" t="s">
        <v>1</v>
      </c>
      <c r="B195" s="124"/>
      <c r="C195" s="125"/>
      <c r="D195" s="126"/>
      <c r="E195" s="113"/>
    </row>
    <row r="196" spans="1:5" ht="15">
      <c r="A196" s="123" t="s">
        <v>59</v>
      </c>
      <c r="B196" s="124"/>
      <c r="C196" s="125"/>
      <c r="D196" s="126">
        <v>262</v>
      </c>
      <c r="E196" s="113"/>
    </row>
    <row r="197" spans="1:5" ht="25.5">
      <c r="A197" s="123" t="s">
        <v>96</v>
      </c>
      <c r="B197" s="124"/>
      <c r="C197" s="125"/>
      <c r="D197" s="126">
        <v>263</v>
      </c>
      <c r="E197" s="112"/>
    </row>
    <row r="198" spans="1:5" ht="25.5">
      <c r="A198" s="123" t="s">
        <v>193</v>
      </c>
      <c r="B198" s="124"/>
      <c r="C198" s="125"/>
      <c r="D198" s="126">
        <v>292</v>
      </c>
      <c r="E198" s="113">
        <v>3258.36</v>
      </c>
    </row>
    <row r="199" spans="1:5" ht="15">
      <c r="A199" s="123" t="s">
        <v>136</v>
      </c>
      <c r="B199" s="124"/>
      <c r="C199" s="125"/>
      <c r="D199" s="126">
        <v>300</v>
      </c>
      <c r="E199" s="112">
        <f>E202+E201+E203+E204+E205</f>
        <v>7248188.6100000003</v>
      </c>
    </row>
    <row r="200" spans="1:5" ht="15">
      <c r="A200" s="123" t="s">
        <v>1</v>
      </c>
      <c r="B200" s="124"/>
      <c r="C200" s="125"/>
      <c r="D200" s="126"/>
      <c r="E200" s="113"/>
    </row>
    <row r="201" spans="1:5" ht="15">
      <c r="A201" s="123" t="s">
        <v>39</v>
      </c>
      <c r="B201" s="124"/>
      <c r="C201" s="125"/>
      <c r="D201" s="126">
        <v>310</v>
      </c>
      <c r="E201" s="113"/>
    </row>
    <row r="202" spans="1:5" ht="15">
      <c r="A202" s="123" t="s">
        <v>190</v>
      </c>
      <c r="B202" s="124"/>
      <c r="C202" s="125"/>
      <c r="D202" s="126">
        <v>342</v>
      </c>
      <c r="E202" s="113">
        <v>6892182</v>
      </c>
    </row>
    <row r="203" spans="1:5" ht="15">
      <c r="A203" s="123" t="s">
        <v>194</v>
      </c>
      <c r="B203" s="124"/>
      <c r="C203" s="125"/>
      <c r="D203" s="126">
        <v>344</v>
      </c>
      <c r="E203" s="113">
        <v>50000</v>
      </c>
    </row>
    <row r="204" spans="1:5" ht="15">
      <c r="A204" s="123" t="s">
        <v>195</v>
      </c>
      <c r="B204" s="124"/>
      <c r="C204" s="125"/>
      <c r="D204" s="126">
        <v>345</v>
      </c>
      <c r="E204" s="113">
        <v>150000</v>
      </c>
    </row>
    <row r="205" spans="1:5" ht="15">
      <c r="A205" s="123" t="s">
        <v>183</v>
      </c>
      <c r="B205" s="124"/>
      <c r="C205" s="125"/>
      <c r="D205" s="126">
        <v>346</v>
      </c>
      <c r="E205" s="113">
        <v>156006.60999999999</v>
      </c>
    </row>
    <row r="206" spans="1:5" ht="15" hidden="1">
      <c r="A206" s="123"/>
      <c r="B206" s="124"/>
      <c r="C206" s="125"/>
      <c r="D206" s="126"/>
      <c r="E206" s="113"/>
    </row>
    <row r="207" spans="1:5" ht="15" hidden="1">
      <c r="A207" s="123"/>
      <c r="B207" s="124"/>
      <c r="C207" s="125"/>
      <c r="D207" s="126"/>
      <c r="E207" s="113"/>
    </row>
    <row r="208" spans="1:5" ht="15">
      <c r="A208" s="137" t="s">
        <v>25</v>
      </c>
      <c r="B208" s="110"/>
      <c r="C208" s="110"/>
      <c r="D208" s="121"/>
      <c r="E208" s="113"/>
    </row>
    <row r="209" spans="1:43" ht="15.75" thickBot="1">
      <c r="A209" s="138" t="s">
        <v>26</v>
      </c>
      <c r="B209" s="139"/>
      <c r="C209" s="139"/>
      <c r="D209" s="140" t="s">
        <v>22</v>
      </c>
      <c r="E209" s="141"/>
    </row>
    <row r="211" spans="1:43" ht="15">
      <c r="A211" s="99" t="s">
        <v>139</v>
      </c>
      <c r="B211" s="99"/>
      <c r="C211" s="99"/>
      <c r="D211" s="99"/>
      <c r="E211" s="99"/>
      <c r="F211" s="99"/>
      <c r="G211" s="99"/>
      <c r="H211" s="99"/>
      <c r="I211" s="99"/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  <c r="AA211" s="99"/>
      <c r="AB211" s="99"/>
      <c r="AC211" s="99"/>
      <c r="AD211" s="99"/>
      <c r="AE211" s="99"/>
      <c r="AF211" s="99"/>
      <c r="AG211" s="99"/>
      <c r="AH211" s="99"/>
      <c r="AI211" s="99"/>
      <c r="AJ211" s="99"/>
      <c r="AK211" s="99"/>
      <c r="AL211" s="99"/>
      <c r="AM211" s="99"/>
      <c r="AN211" s="99"/>
    </row>
    <row r="212" spans="1:43" ht="15">
      <c r="A212" s="99" t="s">
        <v>155</v>
      </c>
      <c r="B212" s="99"/>
      <c r="C212" s="99"/>
      <c r="D212" s="99"/>
      <c r="E212" s="99"/>
      <c r="F212" s="99"/>
      <c r="G212" s="99"/>
      <c r="H212" s="99"/>
      <c r="I212" s="99"/>
      <c r="J212" s="99"/>
      <c r="K212" s="99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  <c r="Z212" s="99"/>
      <c r="AA212" s="99"/>
      <c r="AB212" s="99"/>
      <c r="AC212" s="99"/>
      <c r="AD212" s="99"/>
      <c r="AE212" s="99"/>
      <c r="AF212" s="99"/>
      <c r="AG212" s="99"/>
      <c r="AH212" s="99"/>
      <c r="AI212" s="99"/>
      <c r="AJ212" s="99"/>
      <c r="AK212" s="99"/>
      <c r="AL212" s="99"/>
      <c r="AM212" s="99"/>
      <c r="AN212" s="99"/>
    </row>
    <row r="213" spans="1:43" ht="15">
      <c r="A213" s="99" t="s">
        <v>141</v>
      </c>
      <c r="B213" s="99"/>
      <c r="C213" s="99"/>
      <c r="D213" s="99"/>
      <c r="E213" s="99"/>
      <c r="F213" s="99"/>
      <c r="G213" s="99"/>
      <c r="H213" s="99"/>
      <c r="I213" s="99"/>
      <c r="J213" s="99"/>
      <c r="K213" s="99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</row>
    <row r="214" spans="1:43" ht="9.7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</row>
    <row r="215" spans="1:43" ht="15">
      <c r="A215" s="99" t="s">
        <v>142</v>
      </c>
      <c r="B215" s="99"/>
      <c r="C215" s="99"/>
      <c r="D215" s="99"/>
      <c r="E215" s="99"/>
      <c r="F215" s="99"/>
      <c r="G215" s="99"/>
      <c r="H215" s="99"/>
      <c r="I215" s="99"/>
      <c r="J215" s="99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  <c r="AA215" s="99"/>
      <c r="AB215" s="99"/>
      <c r="AC215" s="99"/>
      <c r="AD215" s="99"/>
      <c r="AE215" s="99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</row>
    <row r="216" spans="1:43" ht="15">
      <c r="A216" s="99" t="s">
        <v>143</v>
      </c>
      <c r="B216" s="99"/>
      <c r="C216" s="99"/>
      <c r="D216" s="99"/>
      <c r="E216" s="99"/>
      <c r="F216" s="99"/>
      <c r="G216" s="99"/>
      <c r="H216" s="99"/>
      <c r="I216" s="99"/>
      <c r="J216" s="99"/>
      <c r="K216" s="99"/>
      <c r="L216" s="99"/>
      <c r="M216" s="99"/>
      <c r="N216" s="99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  <c r="Z216" s="99"/>
      <c r="AA216" s="99"/>
      <c r="AB216" s="99"/>
      <c r="AC216" s="99"/>
      <c r="AD216" s="99"/>
      <c r="AE216" s="99"/>
      <c r="AF216" s="99"/>
      <c r="AG216" s="99"/>
      <c r="AH216" s="99"/>
      <c r="AI216" s="99"/>
      <c r="AJ216" s="99"/>
      <c r="AK216" s="99"/>
      <c r="AL216" s="99"/>
      <c r="AM216" s="99"/>
      <c r="AN216" s="99"/>
      <c r="AO216" s="99"/>
    </row>
    <row r="217" spans="1:43" ht="15">
      <c r="A217" s="99" t="s">
        <v>144</v>
      </c>
      <c r="B217" s="99"/>
      <c r="C217" s="99"/>
      <c r="D217" s="99"/>
      <c r="E217" s="99"/>
      <c r="F217" s="99"/>
      <c r="G217" s="99"/>
      <c r="H217" s="99"/>
      <c r="I217" s="99"/>
      <c r="J217" s="99"/>
      <c r="K217" s="99"/>
      <c r="L217" s="99"/>
      <c r="M217" s="99"/>
      <c r="N217" s="99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</row>
    <row r="218" spans="1:43" ht="15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</row>
    <row r="219" spans="1:43" ht="15">
      <c r="A219" s="99" t="s">
        <v>156</v>
      </c>
      <c r="B219" s="99"/>
      <c r="C219" s="99"/>
      <c r="D219" s="99"/>
      <c r="E219" s="99"/>
      <c r="F219" s="99"/>
      <c r="G219" s="99"/>
      <c r="H219" s="99"/>
      <c r="I219" s="99"/>
      <c r="J219" s="99"/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  <c r="AI219" s="99"/>
      <c r="AJ219" s="99"/>
      <c r="AK219" s="99"/>
      <c r="AL219" s="99"/>
      <c r="AM219" s="99"/>
      <c r="AN219" s="99"/>
      <c r="AO219" s="99"/>
      <c r="AP219" s="99"/>
    </row>
    <row r="220" spans="1:43" ht="15">
      <c r="A220" s="99" t="s">
        <v>140</v>
      </c>
      <c r="B220" s="99"/>
      <c r="C220" s="99"/>
      <c r="D220" s="99"/>
      <c r="E220" s="99"/>
      <c r="F220" s="99"/>
      <c r="G220" s="99"/>
      <c r="H220" s="99"/>
      <c r="I220" s="99"/>
      <c r="J220" s="99"/>
      <c r="K220" s="99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  <c r="Z220" s="99"/>
      <c r="AA220" s="99"/>
      <c r="AB220" s="99"/>
      <c r="AC220" s="99"/>
      <c r="AD220" s="99"/>
      <c r="AE220" s="99"/>
      <c r="AF220" s="99"/>
      <c r="AG220" s="99"/>
      <c r="AH220" s="99"/>
      <c r="AI220" s="99"/>
      <c r="AJ220" s="99"/>
      <c r="AK220" s="99"/>
      <c r="AL220" s="99"/>
      <c r="AM220" s="99"/>
      <c r="AN220" s="99"/>
    </row>
    <row r="221" spans="1:43" ht="14.2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</row>
    <row r="222" spans="1:43" ht="15" hidden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</row>
    <row r="223" spans="1:43" ht="15">
      <c r="A223" s="99" t="s">
        <v>157</v>
      </c>
      <c r="B223" s="99"/>
      <c r="C223" s="99"/>
      <c r="D223" s="99"/>
      <c r="E223" s="99"/>
      <c r="F223" s="99"/>
      <c r="G223" s="99"/>
      <c r="H223" s="99"/>
      <c r="I223" s="99"/>
      <c r="J223" s="99"/>
      <c r="K223" s="99"/>
      <c r="L223" s="99"/>
      <c r="M223" s="99"/>
      <c r="N223" s="99"/>
      <c r="O223" s="99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</row>
    <row r="224" spans="1:43" ht="7.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</row>
    <row r="225" spans="1:39" ht="15">
      <c r="A225" s="99" t="s">
        <v>158</v>
      </c>
      <c r="B225" s="99"/>
      <c r="C225" s="99"/>
      <c r="D225" s="99"/>
      <c r="E225" s="99"/>
      <c r="F225" s="41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41"/>
      <c r="AK225" s="41"/>
      <c r="AL225" s="41"/>
      <c r="AM225" s="41"/>
    </row>
    <row r="226" spans="1:39" ht="15">
      <c r="A226" s="41"/>
      <c r="B226" s="41"/>
      <c r="C226" s="41"/>
      <c r="D226" s="41"/>
      <c r="E226" s="41"/>
      <c r="F226" s="41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1"/>
      <c r="AK226" s="41"/>
      <c r="AL226" s="41"/>
      <c r="AM226" s="41"/>
    </row>
    <row r="227" spans="1:39" ht="15.75" thickBot="1">
      <c r="A227" s="41"/>
      <c r="B227" s="11" t="s">
        <v>2</v>
      </c>
      <c r="C227" s="102"/>
      <c r="D227" s="102"/>
      <c r="E227" s="102"/>
      <c r="F227" s="43"/>
      <c r="G227" s="101"/>
      <c r="H227" s="101"/>
      <c r="I227" s="42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54">
        <v>20</v>
      </c>
      <c r="AC227" s="54"/>
      <c r="AD227" s="54"/>
      <c r="AE227" s="54"/>
      <c r="AF227" s="101"/>
      <c r="AG227" s="101"/>
      <c r="AH227" s="101"/>
      <c r="AI227" s="101"/>
      <c r="AJ227" s="99" t="s">
        <v>3</v>
      </c>
      <c r="AK227" s="99"/>
      <c r="AL227" s="99"/>
      <c r="AM227" s="99"/>
    </row>
  </sheetData>
  <mergeCells count="21">
    <mergeCell ref="AJ227:AM227"/>
    <mergeCell ref="A223:O223"/>
    <mergeCell ref="A225:E225"/>
    <mergeCell ref="G225:AI225"/>
    <mergeCell ref="C227:E227"/>
    <mergeCell ref="G227:H227"/>
    <mergeCell ref="J227:AA227"/>
    <mergeCell ref="AB227:AE227"/>
    <mergeCell ref="AF227:AI227"/>
    <mergeCell ref="A213:Y213"/>
    <mergeCell ref="A215:AQ215"/>
    <mergeCell ref="A216:AO216"/>
    <mergeCell ref="A217:Y217"/>
    <mergeCell ref="A219:AP219"/>
    <mergeCell ref="A220:AN220"/>
    <mergeCell ref="A1:C1"/>
    <mergeCell ref="D1:D2"/>
    <mergeCell ref="E1:E2"/>
    <mergeCell ref="A2:C2"/>
    <mergeCell ref="A211:AN211"/>
    <mergeCell ref="A212:AN212"/>
  </mergeCells>
  <printOptions horizontalCentered="1"/>
  <pageMargins left="0" right="0" top="0" bottom="0" header="0.31496062992125984" footer="0.31496062992125984"/>
  <pageSetup paperSize="9" scale="88" fitToWidth="0" fitToHeight="3" orientation="portrait" r:id="rId1"/>
  <rowBreaks count="1" manualBreakCount="1">
    <brk id="12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стр.1</vt:lpstr>
      <vt:lpstr>стр.2_3</vt:lpstr>
      <vt:lpstr>стр.4-7</vt:lpstr>
      <vt:lpstr>стр.2_3!Заголовки_для_печати</vt:lpstr>
      <vt:lpstr>стр.1!Область_печати</vt:lpstr>
      <vt:lpstr>стр.2_3!Область_печати</vt:lpstr>
      <vt:lpstr>'стр.4-7'!Область_печати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Бухгалтер</cp:lastModifiedBy>
  <cp:lastPrinted>2019-02-05T13:20:41Z</cp:lastPrinted>
  <dcterms:created xsi:type="dcterms:W3CDTF">2010-11-26T07:12:57Z</dcterms:created>
  <dcterms:modified xsi:type="dcterms:W3CDTF">2019-02-05T13:21:52Z</dcterms:modified>
</cp:coreProperties>
</file>